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MBOT-19010\Desktop\"/>
    </mc:Choice>
  </mc:AlternateContent>
  <bookViews>
    <workbookView xWindow="396" yWindow="1920" windowWidth="14832" windowHeight="8208" tabRatio="734" activeTab="4"/>
  </bookViews>
  <sheets>
    <sheet name="Introduction" sheetId="4" r:id="rId1"/>
    <sheet name="Accès-Année1" sheetId="35" r:id="rId2"/>
    <sheet name="Accès-Année2" sheetId="40" r:id="rId3"/>
    <sheet name="Prestations" sheetId="38" r:id="rId4"/>
    <sheet name="Total" sheetId="39" r:id="rId5"/>
  </sheets>
  <externalReferences>
    <externalReference r:id="rId6"/>
  </externalReferences>
  <definedNames>
    <definedName name="_A40" localSheetId="2">#REF!</definedName>
    <definedName name="_A40" localSheetId="3">#REF!</definedName>
    <definedName name="_A40" localSheetId="4">#REF!</definedName>
    <definedName name="_A40">#REF!</definedName>
    <definedName name="_xlnm._FilterDatabase" localSheetId="1" hidden="1">'Accès-Année1'!$B$6:$N$961</definedName>
    <definedName name="_xlnm._FilterDatabase" localSheetId="2" hidden="1">'Accès-Année2'!$B$6:$N$961</definedName>
    <definedName name="exportV3" localSheetId="1">#REF!</definedName>
    <definedName name="exportV3" localSheetId="2">#REF!</definedName>
    <definedName name="exportV3" localSheetId="3">#REF!</definedName>
    <definedName name="exportV3" localSheetId="4">#REF!</definedName>
    <definedName name="exportV3">#REF!</definedName>
    <definedName name="newT1" localSheetId="1">#REF!</definedName>
    <definedName name="newT1" localSheetId="2">#REF!</definedName>
    <definedName name="newT1" localSheetId="4">#REF!</definedName>
    <definedName name="newT1">#REF!</definedName>
    <definedName name="oldT1" localSheetId="1">#REF!</definedName>
    <definedName name="oldT1" localSheetId="2">#REF!</definedName>
    <definedName name="oldT1" localSheetId="4">#REF!</definedName>
    <definedName name="oldT1">#REF!</definedName>
    <definedName name="Titulaire1" localSheetId="1">#REF!</definedName>
    <definedName name="Titulaire1" localSheetId="2">#REF!</definedName>
    <definedName name="Titulaire1" localSheetId="4">#REF!</definedName>
    <definedName name="Titulaire1">#REF!</definedName>
    <definedName name="Titulaire2" localSheetId="1">#REF!</definedName>
    <definedName name="Titulaire2" localSheetId="2">#REF!</definedName>
    <definedName name="Titulaire2" localSheetId="4">#REF!</definedName>
    <definedName name="Titulaire2">#REF!</definedName>
    <definedName name="_xlnm.Print_Area" localSheetId="0">Introduction!$A$5:$A$27</definedName>
  </definedNames>
  <calcPr calcId="162913" calcMode="manual"/>
</workbook>
</file>

<file path=xl/calcChain.xml><?xml version="1.0" encoding="utf-8"?>
<calcChain xmlns="http://schemas.openxmlformats.org/spreadsheetml/2006/main">
  <c r="C10" i="39" l="1"/>
  <c r="E10" i="39" s="1"/>
  <c r="C8" i="39"/>
  <c r="O8" i="39" s="1"/>
  <c r="Q8" i="39" s="1"/>
  <c r="C7" i="39"/>
  <c r="E7" i="39" s="1"/>
  <c r="E8" i="39" l="1"/>
  <c r="G8" i="39"/>
  <c r="I8" i="39" s="1"/>
  <c r="K8" i="39"/>
  <c r="M8" i="39" s="1"/>
  <c r="C9" i="39"/>
  <c r="C11" i="39" s="1"/>
  <c r="E11" i="39" s="1"/>
  <c r="E9" i="39" l="1"/>
  <c r="K7" i="39"/>
  <c r="O7" i="39"/>
  <c r="G7" i="39"/>
  <c r="I7" i="39" l="1"/>
  <c r="G9" i="39"/>
  <c r="Q7" i="39"/>
  <c r="O9" i="39"/>
  <c r="M7" i="39"/>
  <c r="K9" i="39"/>
  <c r="M9" i="39" l="1"/>
  <c r="K11" i="39"/>
  <c r="M11" i="39" s="1"/>
  <c r="I9" i="39"/>
  <c r="G11" i="39"/>
  <c r="I11" i="39" s="1"/>
  <c r="O11" i="39"/>
  <c r="Q11" i="39" s="1"/>
  <c r="Q9" i="39"/>
  <c r="O8" i="40" l="1"/>
  <c r="O9" i="40"/>
  <c r="O10" i="40"/>
  <c r="O11" i="40"/>
  <c r="O12" i="40"/>
  <c r="O13" i="40"/>
  <c r="O14" i="40"/>
  <c r="O15" i="40"/>
  <c r="O16" i="40"/>
  <c r="O17" i="40"/>
  <c r="O18" i="40"/>
  <c r="O19" i="40"/>
  <c r="O20" i="40"/>
  <c r="O21" i="40"/>
  <c r="O22" i="40"/>
  <c r="O23" i="40"/>
  <c r="O24" i="40"/>
  <c r="O25" i="40"/>
  <c r="O26" i="40"/>
  <c r="O27" i="40"/>
  <c r="O28" i="40"/>
  <c r="O29" i="40"/>
  <c r="O30" i="40"/>
  <c r="O31" i="40"/>
  <c r="O32" i="40"/>
  <c r="O33" i="40"/>
  <c r="O34" i="40"/>
  <c r="O35" i="40"/>
  <c r="O36" i="40"/>
  <c r="O37" i="40"/>
  <c r="O38" i="40"/>
  <c r="O39" i="40"/>
  <c r="O40" i="40"/>
  <c r="O41" i="40"/>
  <c r="O42" i="40"/>
  <c r="O43" i="40"/>
  <c r="O44" i="40"/>
  <c r="O45" i="40"/>
  <c r="O46" i="40"/>
  <c r="O47" i="40"/>
  <c r="O48" i="40"/>
  <c r="O49" i="40"/>
  <c r="O50" i="40"/>
  <c r="O51" i="40"/>
  <c r="O52" i="40"/>
  <c r="O53" i="40"/>
  <c r="O54" i="40"/>
  <c r="O55" i="40"/>
  <c r="O56" i="40"/>
  <c r="O57" i="40"/>
  <c r="O58" i="40"/>
  <c r="O59" i="40"/>
  <c r="O60" i="40"/>
  <c r="O61" i="40"/>
  <c r="O62" i="40"/>
  <c r="O63" i="40"/>
  <c r="O64" i="40"/>
  <c r="O65" i="40"/>
  <c r="O66" i="40"/>
  <c r="O67" i="40"/>
  <c r="O68" i="40"/>
  <c r="O69" i="40"/>
  <c r="O70" i="40"/>
  <c r="O71" i="40"/>
  <c r="O72" i="40"/>
  <c r="O73" i="40"/>
  <c r="O74" i="40"/>
  <c r="O75" i="40"/>
  <c r="O76" i="40"/>
  <c r="O77" i="40"/>
  <c r="O78" i="40"/>
  <c r="O79" i="40"/>
  <c r="O80" i="40"/>
  <c r="O81" i="40"/>
  <c r="O82" i="40"/>
  <c r="O83" i="40"/>
  <c r="O84" i="40"/>
  <c r="O85" i="40"/>
  <c r="O86" i="40"/>
  <c r="O87" i="40"/>
  <c r="O88" i="40"/>
  <c r="O89" i="40"/>
  <c r="O90" i="40"/>
  <c r="O91" i="40"/>
  <c r="O92" i="40"/>
  <c r="O93" i="40"/>
  <c r="O94" i="40"/>
  <c r="O95" i="40"/>
  <c r="O96" i="40"/>
  <c r="O97" i="40"/>
  <c r="O98" i="40"/>
  <c r="O99" i="40"/>
  <c r="O100" i="40"/>
  <c r="O101" i="40"/>
  <c r="O102" i="40"/>
  <c r="O103" i="40"/>
  <c r="O104" i="40"/>
  <c r="O105" i="40"/>
  <c r="O106" i="40"/>
  <c r="O107" i="40"/>
  <c r="O108" i="40"/>
  <c r="O109" i="40"/>
  <c r="O110" i="40"/>
  <c r="O111" i="40"/>
  <c r="O112" i="40"/>
  <c r="O113" i="40"/>
  <c r="O114" i="40"/>
  <c r="O115" i="40"/>
  <c r="O116" i="40"/>
  <c r="O117" i="40"/>
  <c r="O118" i="40"/>
  <c r="O119" i="40"/>
  <c r="O120" i="40"/>
  <c r="O121" i="40"/>
  <c r="O122" i="40"/>
  <c r="O123" i="40"/>
  <c r="O124" i="40"/>
  <c r="O125" i="40"/>
  <c r="O126" i="40"/>
  <c r="O127" i="40"/>
  <c r="O128" i="40"/>
  <c r="O129" i="40"/>
  <c r="O130" i="40"/>
  <c r="O131" i="40"/>
  <c r="O132" i="40"/>
  <c r="O133" i="40"/>
  <c r="O134" i="40"/>
  <c r="O135" i="40"/>
  <c r="O136" i="40"/>
  <c r="O137" i="40"/>
  <c r="O138" i="40"/>
  <c r="O139" i="40"/>
  <c r="O140" i="40"/>
  <c r="O141" i="40"/>
  <c r="O142" i="40"/>
  <c r="O143" i="40"/>
  <c r="O144" i="40"/>
  <c r="O145" i="40"/>
  <c r="O146" i="40"/>
  <c r="O147" i="40"/>
  <c r="O148" i="40"/>
  <c r="O149" i="40"/>
  <c r="O150" i="40"/>
  <c r="O151" i="40"/>
  <c r="O152" i="40"/>
  <c r="O153" i="40"/>
  <c r="O154" i="40"/>
  <c r="O155" i="40"/>
  <c r="O156" i="40"/>
  <c r="O157" i="40"/>
  <c r="O158" i="40"/>
  <c r="O159" i="40"/>
  <c r="O160" i="40"/>
  <c r="O161" i="40"/>
  <c r="O162" i="40"/>
  <c r="O163" i="40"/>
  <c r="O164" i="40"/>
  <c r="O165" i="40"/>
  <c r="O166" i="40"/>
  <c r="O167" i="40"/>
  <c r="O168" i="40"/>
  <c r="O169" i="40"/>
  <c r="O170" i="40"/>
  <c r="O171" i="40"/>
  <c r="O172" i="40"/>
  <c r="O173" i="40"/>
  <c r="O174" i="40"/>
  <c r="O175" i="40"/>
  <c r="O176" i="40"/>
  <c r="O177" i="40"/>
  <c r="O178" i="40"/>
  <c r="O179" i="40"/>
  <c r="O180" i="40"/>
  <c r="O181" i="40"/>
  <c r="O182" i="40"/>
  <c r="O183" i="40"/>
  <c r="O184" i="40"/>
  <c r="O185" i="40"/>
  <c r="O186" i="40"/>
  <c r="O187" i="40"/>
  <c r="O188" i="40"/>
  <c r="O189" i="40"/>
  <c r="O190" i="40"/>
  <c r="O191" i="40"/>
  <c r="O192" i="40"/>
  <c r="O193" i="40"/>
  <c r="O194" i="40"/>
  <c r="O195" i="40"/>
  <c r="O196" i="40"/>
  <c r="O197" i="40"/>
  <c r="O198" i="40"/>
  <c r="O199" i="40"/>
  <c r="O200" i="40"/>
  <c r="O201" i="40"/>
  <c r="O202" i="40"/>
  <c r="O203" i="40"/>
  <c r="O204" i="40"/>
  <c r="O205" i="40"/>
  <c r="O206" i="40"/>
  <c r="O207" i="40"/>
  <c r="O208" i="40"/>
  <c r="O209" i="40"/>
  <c r="O210" i="40"/>
  <c r="O211" i="40"/>
  <c r="O212" i="40"/>
  <c r="O213" i="40"/>
  <c r="O214" i="40"/>
  <c r="O215" i="40"/>
  <c r="O216" i="40"/>
  <c r="O217" i="40"/>
  <c r="O218" i="40"/>
  <c r="O219" i="40"/>
  <c r="O220" i="40"/>
  <c r="O221" i="40"/>
  <c r="O222" i="40"/>
  <c r="O223" i="40"/>
  <c r="O224" i="40"/>
  <c r="O225" i="40"/>
  <c r="O226" i="40"/>
  <c r="O227" i="40"/>
  <c r="O228" i="40"/>
  <c r="O229" i="40"/>
  <c r="O230" i="40"/>
  <c r="O231" i="40"/>
  <c r="O232" i="40"/>
  <c r="O233" i="40"/>
  <c r="O234" i="40"/>
  <c r="O235" i="40"/>
  <c r="O236" i="40"/>
  <c r="O237" i="40"/>
  <c r="O238" i="40"/>
  <c r="O239" i="40"/>
  <c r="O240" i="40"/>
  <c r="O241" i="40"/>
  <c r="O242" i="40"/>
  <c r="O243" i="40"/>
  <c r="O244" i="40"/>
  <c r="O245" i="40"/>
  <c r="O246" i="40"/>
  <c r="O247" i="40"/>
  <c r="O248" i="40"/>
  <c r="O249" i="40"/>
  <c r="O250" i="40"/>
  <c r="O251" i="40"/>
  <c r="O252" i="40"/>
  <c r="O253" i="40"/>
  <c r="O254" i="40"/>
  <c r="O255" i="40"/>
  <c r="O256" i="40"/>
  <c r="O257" i="40"/>
  <c r="O258" i="40"/>
  <c r="O259" i="40"/>
  <c r="O260" i="40"/>
  <c r="O261" i="40"/>
  <c r="O262" i="40"/>
  <c r="O263" i="40"/>
  <c r="O264" i="40"/>
  <c r="O265" i="40"/>
  <c r="O266" i="40"/>
  <c r="O267" i="40"/>
  <c r="O268" i="40"/>
  <c r="O269" i="40"/>
  <c r="O270" i="40"/>
  <c r="O271" i="40"/>
  <c r="O272" i="40"/>
  <c r="O273" i="40"/>
  <c r="O274" i="40"/>
  <c r="O275" i="40"/>
  <c r="O276" i="40"/>
  <c r="O277" i="40"/>
  <c r="O278" i="40"/>
  <c r="O279" i="40"/>
  <c r="O280" i="40"/>
  <c r="O281" i="40"/>
  <c r="O282" i="40"/>
  <c r="O283" i="40"/>
  <c r="O284" i="40"/>
  <c r="O285" i="40"/>
  <c r="O286" i="40"/>
  <c r="O287" i="40"/>
  <c r="O288" i="40"/>
  <c r="O289" i="40"/>
  <c r="O290" i="40"/>
  <c r="O291" i="40"/>
  <c r="O292" i="40"/>
  <c r="O293" i="40"/>
  <c r="O294" i="40"/>
  <c r="O295" i="40"/>
  <c r="O296" i="40"/>
  <c r="O297" i="40"/>
  <c r="O298" i="40"/>
  <c r="O299" i="40"/>
  <c r="O300" i="40"/>
  <c r="O301" i="40"/>
  <c r="O302" i="40"/>
  <c r="O303" i="40"/>
  <c r="O304" i="40"/>
  <c r="O305" i="40"/>
  <c r="O306" i="40"/>
  <c r="O307" i="40"/>
  <c r="O308" i="40"/>
  <c r="O309" i="40"/>
  <c r="O310" i="40"/>
  <c r="O311" i="40"/>
  <c r="O312" i="40"/>
  <c r="O313" i="40"/>
  <c r="O314" i="40"/>
  <c r="O315" i="40"/>
  <c r="O316" i="40"/>
  <c r="O317" i="40"/>
  <c r="O318" i="40"/>
  <c r="O319" i="40"/>
  <c r="O320" i="40"/>
  <c r="O321" i="40"/>
  <c r="O322" i="40"/>
  <c r="O323" i="40"/>
  <c r="O324" i="40"/>
  <c r="O325" i="40"/>
  <c r="O326" i="40"/>
  <c r="O327" i="40"/>
  <c r="O328" i="40"/>
  <c r="O329" i="40"/>
  <c r="O330" i="40"/>
  <c r="O331" i="40"/>
  <c r="O332" i="40"/>
  <c r="O333" i="40"/>
  <c r="O334" i="40"/>
  <c r="O335" i="40"/>
  <c r="O336" i="40"/>
  <c r="O337" i="40"/>
  <c r="O338" i="40"/>
  <c r="O339" i="40"/>
  <c r="O340" i="40"/>
  <c r="O341" i="40"/>
  <c r="O342" i="40"/>
  <c r="O343" i="40"/>
  <c r="O344" i="40"/>
  <c r="O345" i="40"/>
  <c r="O346" i="40"/>
  <c r="O347" i="40"/>
  <c r="O348" i="40"/>
  <c r="O349" i="40"/>
  <c r="O350" i="40"/>
  <c r="O351" i="40"/>
  <c r="O352" i="40"/>
  <c r="O353" i="40"/>
  <c r="O354" i="40"/>
  <c r="O355" i="40"/>
  <c r="O356" i="40"/>
  <c r="O357" i="40"/>
  <c r="O358" i="40"/>
  <c r="O359" i="40"/>
  <c r="O360" i="40"/>
  <c r="O361" i="40"/>
  <c r="O362" i="40"/>
  <c r="O363" i="40"/>
  <c r="O364" i="40"/>
  <c r="O365" i="40"/>
  <c r="O366" i="40"/>
  <c r="O367" i="40"/>
  <c r="O368" i="40"/>
  <c r="O369" i="40"/>
  <c r="O370" i="40"/>
  <c r="O371" i="40"/>
  <c r="O372" i="40"/>
  <c r="O373" i="40"/>
  <c r="O374" i="40"/>
  <c r="O375" i="40"/>
  <c r="O376" i="40"/>
  <c r="O377" i="40"/>
  <c r="O378" i="40"/>
  <c r="O379" i="40"/>
  <c r="O380" i="40"/>
  <c r="O381" i="40"/>
  <c r="O382" i="40"/>
  <c r="O383" i="40"/>
  <c r="O384" i="40"/>
  <c r="O385" i="40"/>
  <c r="O386" i="40"/>
  <c r="O387" i="40"/>
  <c r="O388" i="40"/>
  <c r="O389" i="40"/>
  <c r="O390" i="40"/>
  <c r="O391" i="40"/>
  <c r="O392" i="40"/>
  <c r="O393" i="40"/>
  <c r="O394" i="40"/>
  <c r="O395" i="40"/>
  <c r="O396" i="40"/>
  <c r="O397" i="40"/>
  <c r="O398" i="40"/>
  <c r="O399" i="40"/>
  <c r="O400" i="40"/>
  <c r="O401" i="40"/>
  <c r="O402" i="40"/>
  <c r="O403" i="40"/>
  <c r="O404" i="40"/>
  <c r="O405" i="40"/>
  <c r="O406" i="40"/>
  <c r="O407" i="40"/>
  <c r="O408" i="40"/>
  <c r="O409" i="40"/>
  <c r="O410" i="40"/>
  <c r="O411" i="40"/>
  <c r="O412" i="40"/>
  <c r="O413" i="40"/>
  <c r="O414" i="40"/>
  <c r="O415" i="40"/>
  <c r="O416" i="40"/>
  <c r="O417" i="40"/>
  <c r="O418" i="40"/>
  <c r="O419" i="40"/>
  <c r="O420" i="40"/>
  <c r="O421" i="40"/>
  <c r="O422" i="40"/>
  <c r="O423" i="40"/>
  <c r="O424" i="40"/>
  <c r="O425" i="40"/>
  <c r="O426" i="40"/>
  <c r="O427" i="40"/>
  <c r="O428" i="40"/>
  <c r="O429" i="40"/>
  <c r="O430" i="40"/>
  <c r="O431" i="40"/>
  <c r="O432" i="40"/>
  <c r="O433" i="40"/>
  <c r="O434" i="40"/>
  <c r="O435" i="40"/>
  <c r="O436" i="40"/>
  <c r="O437" i="40"/>
  <c r="O438" i="40"/>
  <c r="O439" i="40"/>
  <c r="O440" i="40"/>
  <c r="O441" i="40"/>
  <c r="O442" i="40"/>
  <c r="O443" i="40"/>
  <c r="O444" i="40"/>
  <c r="O445" i="40"/>
  <c r="O446" i="40"/>
  <c r="O447" i="40"/>
  <c r="O448" i="40"/>
  <c r="O449" i="40"/>
  <c r="O450" i="40"/>
  <c r="O451" i="40"/>
  <c r="O452" i="40"/>
  <c r="O453" i="40"/>
  <c r="O454" i="40"/>
  <c r="O455" i="40"/>
  <c r="O456" i="40"/>
  <c r="O457" i="40"/>
  <c r="O458" i="40"/>
  <c r="O459" i="40"/>
  <c r="O460" i="40"/>
  <c r="O461" i="40"/>
  <c r="O462" i="40"/>
  <c r="O463" i="40"/>
  <c r="O464" i="40"/>
  <c r="O465" i="40"/>
  <c r="O466" i="40"/>
  <c r="O467" i="40"/>
  <c r="O468" i="40"/>
  <c r="O469" i="40"/>
  <c r="O470" i="40"/>
  <c r="O471" i="40"/>
  <c r="O472" i="40"/>
  <c r="O473" i="40"/>
  <c r="O474" i="40"/>
  <c r="O475" i="40"/>
  <c r="O476" i="40"/>
  <c r="O477" i="40"/>
  <c r="O478" i="40"/>
  <c r="O479" i="40"/>
  <c r="O480" i="40"/>
  <c r="O481" i="40"/>
  <c r="O482" i="40"/>
  <c r="O483" i="40"/>
  <c r="O484" i="40"/>
  <c r="O485" i="40"/>
  <c r="O486" i="40"/>
  <c r="O487" i="40"/>
  <c r="O488" i="40"/>
  <c r="O489" i="40"/>
  <c r="O490" i="40"/>
  <c r="O491" i="40"/>
  <c r="O492" i="40"/>
  <c r="O493" i="40"/>
  <c r="O494" i="40"/>
  <c r="O495" i="40"/>
  <c r="O496" i="40"/>
  <c r="O497" i="40"/>
  <c r="O498" i="40"/>
  <c r="O499" i="40"/>
  <c r="O500" i="40"/>
  <c r="O501" i="40"/>
  <c r="O502" i="40"/>
  <c r="O503" i="40"/>
  <c r="O504" i="40"/>
  <c r="O505" i="40"/>
  <c r="O506" i="40"/>
  <c r="O507" i="40"/>
  <c r="O508" i="40"/>
  <c r="O509" i="40"/>
  <c r="O510" i="40"/>
  <c r="O511" i="40"/>
  <c r="O512" i="40"/>
  <c r="O513" i="40"/>
  <c r="O514" i="40"/>
  <c r="O515" i="40"/>
  <c r="O516" i="40"/>
  <c r="O517" i="40"/>
  <c r="O518" i="40"/>
  <c r="O519" i="40"/>
  <c r="O520" i="40"/>
  <c r="O521" i="40"/>
  <c r="O522" i="40"/>
  <c r="O523" i="40"/>
  <c r="O524" i="40"/>
  <c r="O525" i="40"/>
  <c r="O526" i="40"/>
  <c r="O527" i="40"/>
  <c r="O528" i="40"/>
  <c r="O529" i="40"/>
  <c r="O530" i="40"/>
  <c r="O531" i="40"/>
  <c r="O532" i="40"/>
  <c r="O533" i="40"/>
  <c r="O534" i="40"/>
  <c r="O535" i="40"/>
  <c r="O536" i="40"/>
  <c r="O537" i="40"/>
  <c r="O538" i="40"/>
  <c r="O539" i="40"/>
  <c r="O540" i="40"/>
  <c r="O541" i="40"/>
  <c r="O542" i="40"/>
  <c r="O543" i="40"/>
  <c r="O544" i="40"/>
  <c r="O545" i="40"/>
  <c r="O546" i="40"/>
  <c r="O547" i="40"/>
  <c r="O548" i="40"/>
  <c r="O549" i="40"/>
  <c r="O550" i="40"/>
  <c r="O551" i="40"/>
  <c r="O552" i="40"/>
  <c r="O553" i="40"/>
  <c r="O554" i="40"/>
  <c r="O555" i="40"/>
  <c r="O556" i="40"/>
  <c r="O557" i="40"/>
  <c r="O558" i="40"/>
  <c r="O559" i="40"/>
  <c r="O560" i="40"/>
  <c r="O561" i="40"/>
  <c r="O562" i="40"/>
  <c r="O563" i="40"/>
  <c r="O564" i="40"/>
  <c r="O565" i="40"/>
  <c r="O566" i="40"/>
  <c r="O567" i="40"/>
  <c r="O568" i="40"/>
  <c r="O569" i="40"/>
  <c r="O570" i="40"/>
  <c r="O571" i="40"/>
  <c r="O572" i="40"/>
  <c r="O573" i="40"/>
  <c r="O574" i="40"/>
  <c r="O575" i="40"/>
  <c r="O576" i="40"/>
  <c r="O577" i="40"/>
  <c r="O578" i="40"/>
  <c r="O579" i="40"/>
  <c r="O580" i="40"/>
  <c r="O581" i="40"/>
  <c r="O582" i="40"/>
  <c r="O583" i="40"/>
  <c r="O584" i="40"/>
  <c r="O585" i="40"/>
  <c r="O586" i="40"/>
  <c r="O587" i="40"/>
  <c r="O588" i="40"/>
  <c r="O589" i="40"/>
  <c r="O590" i="40"/>
  <c r="O591" i="40"/>
  <c r="O592" i="40"/>
  <c r="O593" i="40"/>
  <c r="O594" i="40"/>
  <c r="O595" i="40"/>
  <c r="O596" i="40"/>
  <c r="O597" i="40"/>
  <c r="O598" i="40"/>
  <c r="O599" i="40"/>
  <c r="O600" i="40"/>
  <c r="O601" i="40"/>
  <c r="O602" i="40"/>
  <c r="O603" i="40"/>
  <c r="O604" i="40"/>
  <c r="O605" i="40"/>
  <c r="O606" i="40"/>
  <c r="O607" i="40"/>
  <c r="O608" i="40"/>
  <c r="O609" i="40"/>
  <c r="O610" i="40"/>
  <c r="O611" i="40"/>
  <c r="O612" i="40"/>
  <c r="O613" i="40"/>
  <c r="O614" i="40"/>
  <c r="O615" i="40"/>
  <c r="O616" i="40"/>
  <c r="O617" i="40"/>
  <c r="O618" i="40"/>
  <c r="O619" i="40"/>
  <c r="O620" i="40"/>
  <c r="O621" i="40"/>
  <c r="O622" i="40"/>
  <c r="O623" i="40"/>
  <c r="O624" i="40"/>
  <c r="O625" i="40"/>
  <c r="O626" i="40"/>
  <c r="O627" i="40"/>
  <c r="O628" i="40"/>
  <c r="O629" i="40"/>
  <c r="O630" i="40"/>
  <c r="O631" i="40"/>
  <c r="O632" i="40"/>
  <c r="O633" i="40"/>
  <c r="O634" i="40"/>
  <c r="O635" i="40"/>
  <c r="O636" i="40"/>
  <c r="O637" i="40"/>
  <c r="O638" i="40"/>
  <c r="O639" i="40"/>
  <c r="O640" i="40"/>
  <c r="O641" i="40"/>
  <c r="O642" i="40"/>
  <c r="O643" i="40"/>
  <c r="O644" i="40"/>
  <c r="O645" i="40"/>
  <c r="O646" i="40"/>
  <c r="O647" i="40"/>
  <c r="O648" i="40"/>
  <c r="O649" i="40"/>
  <c r="O650" i="40"/>
  <c r="O651" i="40"/>
  <c r="O652" i="40"/>
  <c r="O653" i="40"/>
  <c r="O654" i="40"/>
  <c r="O655" i="40"/>
  <c r="O656" i="40"/>
  <c r="O657" i="40"/>
  <c r="O658" i="40"/>
  <c r="O659" i="40"/>
  <c r="O660" i="40"/>
  <c r="O661" i="40"/>
  <c r="O662" i="40"/>
  <c r="O663" i="40"/>
  <c r="O664" i="40"/>
  <c r="O665" i="40"/>
  <c r="O666" i="40"/>
  <c r="O667" i="40"/>
  <c r="O668" i="40"/>
  <c r="O669" i="40"/>
  <c r="O670" i="40"/>
  <c r="O671" i="40"/>
  <c r="O672" i="40"/>
  <c r="O673" i="40"/>
  <c r="O674" i="40"/>
  <c r="O675" i="40"/>
  <c r="O676" i="40"/>
  <c r="O677" i="40"/>
  <c r="O678" i="40"/>
  <c r="O679" i="40"/>
  <c r="O680" i="40"/>
  <c r="O681" i="40"/>
  <c r="O682" i="40"/>
  <c r="O683" i="40"/>
  <c r="O684" i="40"/>
  <c r="O685" i="40"/>
  <c r="O686" i="40"/>
  <c r="O687" i="40"/>
  <c r="O688" i="40"/>
  <c r="O689" i="40"/>
  <c r="O690" i="40"/>
  <c r="O691" i="40"/>
  <c r="O692" i="40"/>
  <c r="O693" i="40"/>
  <c r="O694" i="40"/>
  <c r="O695" i="40"/>
  <c r="O696" i="40"/>
  <c r="O697" i="40"/>
  <c r="O698" i="40"/>
  <c r="O699" i="40"/>
  <c r="O700" i="40"/>
  <c r="O701" i="40"/>
  <c r="O702" i="40"/>
  <c r="O703" i="40"/>
  <c r="O704" i="40"/>
  <c r="O705" i="40"/>
  <c r="O706" i="40"/>
  <c r="O707" i="40"/>
  <c r="O708" i="40"/>
  <c r="O709" i="40"/>
  <c r="O710" i="40"/>
  <c r="O711" i="40"/>
  <c r="O712" i="40"/>
  <c r="O713" i="40"/>
  <c r="O714" i="40"/>
  <c r="O715" i="40"/>
  <c r="O716" i="40"/>
  <c r="O717" i="40"/>
  <c r="O718" i="40"/>
  <c r="O719" i="40"/>
  <c r="O720" i="40"/>
  <c r="O721" i="40"/>
  <c r="O722" i="40"/>
  <c r="O723" i="40"/>
  <c r="O724" i="40"/>
  <c r="O725" i="40"/>
  <c r="O726" i="40"/>
  <c r="O727" i="40"/>
  <c r="O728" i="40"/>
  <c r="O729" i="40"/>
  <c r="O730" i="40"/>
  <c r="O731" i="40"/>
  <c r="O732" i="40"/>
  <c r="O733" i="40"/>
  <c r="O734" i="40"/>
  <c r="O735" i="40"/>
  <c r="O736" i="40"/>
  <c r="O737" i="40"/>
  <c r="O738" i="40"/>
  <c r="O739" i="40"/>
  <c r="O740" i="40"/>
  <c r="O741" i="40"/>
  <c r="O742" i="40"/>
  <c r="O743" i="40"/>
  <c r="O744" i="40"/>
  <c r="O745" i="40"/>
  <c r="O746" i="40"/>
  <c r="O747" i="40"/>
  <c r="O748" i="40"/>
  <c r="O749" i="40"/>
  <c r="O750" i="40"/>
  <c r="O751" i="40"/>
  <c r="O752" i="40"/>
  <c r="O753" i="40"/>
  <c r="O754" i="40"/>
  <c r="O755" i="40"/>
  <c r="O756" i="40"/>
  <c r="O757" i="40"/>
  <c r="O758" i="40"/>
  <c r="O759" i="40"/>
  <c r="O760" i="40"/>
  <c r="O761" i="40"/>
  <c r="O762" i="40"/>
  <c r="O763" i="40"/>
  <c r="O764" i="40"/>
  <c r="O765" i="40"/>
  <c r="O766" i="40"/>
  <c r="O767" i="40"/>
  <c r="O768" i="40"/>
  <c r="O769" i="40"/>
  <c r="O770" i="40"/>
  <c r="O771" i="40"/>
  <c r="O772" i="40"/>
  <c r="O773" i="40"/>
  <c r="O774" i="40"/>
  <c r="O775" i="40"/>
  <c r="O776" i="40"/>
  <c r="O777" i="40"/>
  <c r="O778" i="40"/>
  <c r="O779" i="40"/>
  <c r="O780" i="40"/>
  <c r="O781" i="40"/>
  <c r="O782" i="40"/>
  <c r="O783" i="40"/>
  <c r="O784" i="40"/>
  <c r="O785" i="40"/>
  <c r="O786" i="40"/>
  <c r="O787" i="40"/>
  <c r="O788" i="40"/>
  <c r="O789" i="40"/>
  <c r="O790" i="40"/>
  <c r="O791" i="40"/>
  <c r="O792" i="40"/>
  <c r="O793" i="40"/>
  <c r="O794" i="40"/>
  <c r="O795" i="40"/>
  <c r="O796" i="40"/>
  <c r="O797" i="40"/>
  <c r="O798" i="40"/>
  <c r="O799" i="40"/>
  <c r="O800" i="40"/>
  <c r="O801" i="40"/>
  <c r="O802" i="40"/>
  <c r="O803" i="40"/>
  <c r="O804" i="40"/>
  <c r="O805" i="40"/>
  <c r="O806" i="40"/>
  <c r="O807" i="40"/>
  <c r="O808" i="40"/>
  <c r="O809" i="40"/>
  <c r="O810" i="40"/>
  <c r="O811" i="40"/>
  <c r="O812" i="40"/>
  <c r="O813" i="40"/>
  <c r="O814" i="40"/>
  <c r="O815" i="40"/>
  <c r="O816" i="40"/>
  <c r="O817" i="40"/>
  <c r="O818" i="40"/>
  <c r="O819" i="40"/>
  <c r="O820" i="40"/>
  <c r="O821" i="40"/>
  <c r="O822" i="40"/>
  <c r="O823" i="40"/>
  <c r="O824" i="40"/>
  <c r="O825" i="40"/>
  <c r="O826" i="40"/>
  <c r="O827" i="40"/>
  <c r="O828" i="40"/>
  <c r="O829" i="40"/>
  <c r="O830" i="40"/>
  <c r="O831" i="40"/>
  <c r="O832" i="40"/>
  <c r="O833" i="40"/>
  <c r="O834" i="40"/>
  <c r="O835" i="40"/>
  <c r="O836" i="40"/>
  <c r="O837" i="40"/>
  <c r="O838" i="40"/>
  <c r="O839" i="40"/>
  <c r="O840" i="40"/>
  <c r="O841" i="40"/>
  <c r="O842" i="40"/>
  <c r="O843" i="40"/>
  <c r="O844" i="40"/>
  <c r="O845" i="40"/>
  <c r="O846" i="40"/>
  <c r="O847" i="40"/>
  <c r="O848" i="40"/>
  <c r="O849" i="40"/>
  <c r="O850" i="40"/>
  <c r="O851" i="40"/>
  <c r="O852" i="40"/>
  <c r="O853" i="40"/>
  <c r="O854" i="40"/>
  <c r="O855" i="40"/>
  <c r="O856" i="40"/>
  <c r="O857" i="40"/>
  <c r="O858" i="40"/>
  <c r="O859" i="40"/>
  <c r="O860" i="40"/>
  <c r="O861" i="40"/>
  <c r="O862" i="40"/>
  <c r="O863" i="40"/>
  <c r="O864" i="40"/>
  <c r="O865" i="40"/>
  <c r="O866" i="40"/>
  <c r="O867" i="40"/>
  <c r="O868" i="40"/>
  <c r="O869" i="40"/>
  <c r="O870" i="40"/>
  <c r="O871" i="40"/>
  <c r="O872" i="40"/>
  <c r="O873" i="40"/>
  <c r="O874" i="40"/>
  <c r="O875" i="40"/>
  <c r="O876" i="40"/>
  <c r="O877" i="40"/>
  <c r="O878" i="40"/>
  <c r="O879" i="40"/>
  <c r="O880" i="40"/>
  <c r="O881" i="40"/>
  <c r="O882" i="40"/>
  <c r="O883" i="40"/>
  <c r="O884" i="40"/>
  <c r="O885" i="40"/>
  <c r="O886" i="40"/>
  <c r="O887" i="40"/>
  <c r="O888" i="40"/>
  <c r="O889" i="40"/>
  <c r="O890" i="40"/>
  <c r="O891" i="40"/>
  <c r="O892" i="40"/>
  <c r="O893" i="40"/>
  <c r="O894" i="40"/>
  <c r="O895" i="40"/>
  <c r="O896" i="40"/>
  <c r="O897" i="40"/>
  <c r="O898" i="40"/>
  <c r="O899" i="40"/>
  <c r="O900" i="40"/>
  <c r="O901" i="40"/>
  <c r="O902" i="40"/>
  <c r="O903" i="40"/>
  <c r="O904" i="40"/>
  <c r="O905" i="40"/>
  <c r="O906" i="40"/>
  <c r="O907" i="40"/>
  <c r="O908" i="40"/>
  <c r="O909" i="40"/>
  <c r="O910" i="40"/>
  <c r="O911" i="40"/>
  <c r="O912" i="40"/>
  <c r="O913" i="40"/>
  <c r="O914" i="40"/>
  <c r="O915" i="40"/>
  <c r="O916" i="40"/>
  <c r="O917" i="40"/>
  <c r="O918" i="40"/>
  <c r="O919" i="40"/>
  <c r="O920" i="40"/>
  <c r="O921" i="40"/>
  <c r="O922" i="40"/>
  <c r="O923" i="40"/>
  <c r="O924" i="40"/>
  <c r="O925" i="40"/>
  <c r="O926" i="40"/>
  <c r="O927" i="40"/>
  <c r="O928" i="40"/>
  <c r="O929" i="40"/>
  <c r="O930" i="40"/>
  <c r="O931" i="40"/>
  <c r="O932" i="40"/>
  <c r="O933" i="40"/>
  <c r="O934" i="40"/>
  <c r="O935" i="40"/>
  <c r="O936" i="40"/>
  <c r="O937" i="40"/>
  <c r="O938" i="40"/>
  <c r="O939" i="40"/>
  <c r="O940" i="40"/>
  <c r="O941" i="40"/>
  <c r="O942" i="40"/>
  <c r="O943" i="40"/>
  <c r="O944" i="40"/>
  <c r="O945" i="40"/>
  <c r="O946" i="40"/>
  <c r="O947" i="40"/>
  <c r="O948" i="40"/>
  <c r="O949" i="40"/>
  <c r="O950" i="40"/>
  <c r="O951" i="40"/>
  <c r="O952" i="40"/>
  <c r="O953" i="40"/>
  <c r="O954" i="40"/>
  <c r="O955" i="40"/>
  <c r="O956" i="40"/>
  <c r="O7" i="40"/>
  <c r="M957" i="40" l="1"/>
  <c r="N957" i="40"/>
  <c r="N957" i="35"/>
  <c r="M957" i="35"/>
  <c r="O8" i="35"/>
  <c r="O9" i="35"/>
  <c r="O10" i="35"/>
  <c r="O11" i="35"/>
  <c r="O12" i="35"/>
  <c r="O13" i="35"/>
  <c r="O14" i="35"/>
  <c r="O15" i="35"/>
  <c r="O16" i="35"/>
  <c r="O17" i="35"/>
  <c r="O18" i="35"/>
  <c r="O19" i="35"/>
  <c r="O20" i="35"/>
  <c r="O21" i="35"/>
  <c r="O22" i="35"/>
  <c r="O23" i="35"/>
  <c r="O24" i="35"/>
  <c r="O25" i="35"/>
  <c r="O26" i="35"/>
  <c r="O27" i="35"/>
  <c r="O28" i="35"/>
  <c r="O29" i="35"/>
  <c r="O30" i="35"/>
  <c r="O31" i="35"/>
  <c r="O32" i="35"/>
  <c r="O33" i="35"/>
  <c r="O34" i="35"/>
  <c r="O35" i="35"/>
  <c r="O36" i="35"/>
  <c r="O37" i="35"/>
  <c r="O38" i="35"/>
  <c r="O39" i="35"/>
  <c r="O40" i="35"/>
  <c r="O41" i="35"/>
  <c r="O42" i="35"/>
  <c r="O43" i="35"/>
  <c r="O44" i="35"/>
  <c r="O45" i="35"/>
  <c r="O46" i="35"/>
  <c r="O47" i="35"/>
  <c r="O48" i="35"/>
  <c r="O49" i="35"/>
  <c r="O50" i="35"/>
  <c r="O51" i="35"/>
  <c r="O52" i="35"/>
  <c r="O53" i="35"/>
  <c r="O54" i="35"/>
  <c r="O55" i="35"/>
  <c r="O56" i="35"/>
  <c r="O57" i="35"/>
  <c r="O58" i="35"/>
  <c r="O59" i="35"/>
  <c r="O60" i="35"/>
  <c r="O61" i="35"/>
  <c r="O62" i="35"/>
  <c r="O63" i="35"/>
  <c r="O64" i="35"/>
  <c r="O65" i="35"/>
  <c r="O66" i="35"/>
  <c r="O67" i="35"/>
  <c r="O68" i="35"/>
  <c r="O69" i="35"/>
  <c r="O70" i="35"/>
  <c r="O71" i="35"/>
  <c r="O72" i="35"/>
  <c r="O73" i="35"/>
  <c r="O74" i="35"/>
  <c r="O75" i="35"/>
  <c r="O76" i="35"/>
  <c r="O77" i="35"/>
  <c r="O78" i="35"/>
  <c r="O79" i="35"/>
  <c r="O80" i="35"/>
  <c r="O81" i="35"/>
  <c r="O82" i="35"/>
  <c r="O83" i="35"/>
  <c r="O84" i="35"/>
  <c r="O85" i="35"/>
  <c r="O86" i="35"/>
  <c r="O87" i="35"/>
  <c r="O88" i="35"/>
  <c r="O89" i="35"/>
  <c r="O90" i="35"/>
  <c r="O91" i="35"/>
  <c r="O92" i="35"/>
  <c r="O93" i="35"/>
  <c r="O94" i="35"/>
  <c r="O95" i="35"/>
  <c r="O96" i="35"/>
  <c r="O97" i="35"/>
  <c r="O98" i="35"/>
  <c r="O99" i="35"/>
  <c r="O100" i="35"/>
  <c r="O101" i="35"/>
  <c r="O102" i="35"/>
  <c r="O103" i="35"/>
  <c r="O104" i="35"/>
  <c r="O105" i="35"/>
  <c r="O106" i="35"/>
  <c r="O107" i="35"/>
  <c r="O108" i="35"/>
  <c r="O109" i="35"/>
  <c r="O110" i="35"/>
  <c r="O111" i="35"/>
  <c r="O112" i="35"/>
  <c r="O113" i="35"/>
  <c r="O114" i="35"/>
  <c r="O115" i="35"/>
  <c r="O116" i="35"/>
  <c r="O117" i="35"/>
  <c r="O118" i="35"/>
  <c r="O119" i="35"/>
  <c r="O120" i="35"/>
  <c r="O121" i="35"/>
  <c r="O122" i="35"/>
  <c r="O123" i="35"/>
  <c r="O124" i="35"/>
  <c r="O125" i="35"/>
  <c r="O126" i="35"/>
  <c r="O127" i="35"/>
  <c r="O128" i="35"/>
  <c r="O129" i="35"/>
  <c r="O130" i="35"/>
  <c r="O131" i="35"/>
  <c r="O132" i="35"/>
  <c r="O133" i="35"/>
  <c r="O134" i="35"/>
  <c r="O135" i="35"/>
  <c r="O136" i="35"/>
  <c r="O137" i="35"/>
  <c r="O138" i="35"/>
  <c r="O139" i="35"/>
  <c r="O140" i="35"/>
  <c r="O141" i="35"/>
  <c r="O142" i="35"/>
  <c r="O143" i="35"/>
  <c r="O144" i="35"/>
  <c r="O145" i="35"/>
  <c r="O146" i="35"/>
  <c r="O147" i="35"/>
  <c r="O148" i="35"/>
  <c r="O149" i="35"/>
  <c r="O150" i="35"/>
  <c r="O151" i="35"/>
  <c r="O152" i="35"/>
  <c r="O153" i="35"/>
  <c r="O154" i="35"/>
  <c r="O155" i="35"/>
  <c r="O156" i="35"/>
  <c r="O157" i="35"/>
  <c r="O158" i="35"/>
  <c r="O159" i="35"/>
  <c r="O160" i="35"/>
  <c r="O161" i="35"/>
  <c r="O162" i="35"/>
  <c r="O163" i="35"/>
  <c r="O164" i="35"/>
  <c r="O165" i="35"/>
  <c r="O166" i="35"/>
  <c r="O167" i="35"/>
  <c r="O168" i="35"/>
  <c r="O169" i="35"/>
  <c r="O170" i="35"/>
  <c r="O171" i="35"/>
  <c r="O172" i="35"/>
  <c r="O173" i="35"/>
  <c r="O174" i="35"/>
  <c r="O175" i="35"/>
  <c r="O176" i="35"/>
  <c r="O177" i="35"/>
  <c r="O178" i="35"/>
  <c r="O179" i="35"/>
  <c r="O180" i="35"/>
  <c r="O181" i="35"/>
  <c r="O182" i="35"/>
  <c r="O183" i="35"/>
  <c r="O184" i="35"/>
  <c r="O185" i="35"/>
  <c r="O186" i="35"/>
  <c r="O187" i="35"/>
  <c r="O188" i="35"/>
  <c r="O189" i="35"/>
  <c r="O190" i="35"/>
  <c r="O191" i="35"/>
  <c r="O192" i="35"/>
  <c r="O193" i="35"/>
  <c r="O194" i="35"/>
  <c r="O195" i="35"/>
  <c r="O196" i="35"/>
  <c r="O197" i="35"/>
  <c r="O198" i="35"/>
  <c r="O199" i="35"/>
  <c r="O200" i="35"/>
  <c r="O201" i="35"/>
  <c r="O202" i="35"/>
  <c r="O203" i="35"/>
  <c r="O204" i="35"/>
  <c r="O205" i="35"/>
  <c r="O206" i="35"/>
  <c r="O207" i="35"/>
  <c r="O208" i="35"/>
  <c r="O209" i="35"/>
  <c r="O210" i="35"/>
  <c r="O211" i="35"/>
  <c r="O212" i="35"/>
  <c r="O213" i="35"/>
  <c r="O214" i="35"/>
  <c r="O215" i="35"/>
  <c r="O216" i="35"/>
  <c r="O217" i="35"/>
  <c r="O218" i="35"/>
  <c r="O219" i="35"/>
  <c r="O220" i="35"/>
  <c r="O221" i="35"/>
  <c r="O222" i="35"/>
  <c r="O223" i="35"/>
  <c r="O224" i="35"/>
  <c r="O225" i="35"/>
  <c r="O226" i="35"/>
  <c r="O227" i="35"/>
  <c r="O228" i="35"/>
  <c r="O229" i="35"/>
  <c r="O230" i="35"/>
  <c r="O231" i="35"/>
  <c r="O232" i="35"/>
  <c r="O233" i="35"/>
  <c r="O234" i="35"/>
  <c r="O235" i="35"/>
  <c r="O236" i="35"/>
  <c r="O237" i="35"/>
  <c r="O238" i="35"/>
  <c r="O239" i="35"/>
  <c r="O240" i="35"/>
  <c r="O241" i="35"/>
  <c r="O242" i="35"/>
  <c r="O243" i="35"/>
  <c r="O244" i="35"/>
  <c r="O245" i="35"/>
  <c r="O246" i="35"/>
  <c r="O247" i="35"/>
  <c r="O248" i="35"/>
  <c r="O249" i="35"/>
  <c r="O250" i="35"/>
  <c r="O251" i="35"/>
  <c r="O252" i="35"/>
  <c r="O253" i="35"/>
  <c r="O254" i="35"/>
  <c r="O255" i="35"/>
  <c r="O256" i="35"/>
  <c r="O257" i="35"/>
  <c r="O258" i="35"/>
  <c r="O259" i="35"/>
  <c r="O260" i="35"/>
  <c r="O261" i="35"/>
  <c r="O262" i="35"/>
  <c r="O263" i="35"/>
  <c r="O264" i="35"/>
  <c r="O265" i="35"/>
  <c r="O266" i="35"/>
  <c r="O267" i="35"/>
  <c r="O268" i="35"/>
  <c r="O269" i="35"/>
  <c r="O270" i="35"/>
  <c r="O271" i="35"/>
  <c r="O272" i="35"/>
  <c r="O273" i="35"/>
  <c r="O274" i="35"/>
  <c r="O275" i="35"/>
  <c r="O276" i="35"/>
  <c r="O277" i="35"/>
  <c r="O278" i="35"/>
  <c r="O279" i="35"/>
  <c r="O280" i="35"/>
  <c r="O281" i="35"/>
  <c r="O282" i="35"/>
  <c r="O283" i="35"/>
  <c r="O284" i="35"/>
  <c r="O285" i="35"/>
  <c r="O286" i="35"/>
  <c r="O287" i="35"/>
  <c r="O288" i="35"/>
  <c r="O289" i="35"/>
  <c r="O290" i="35"/>
  <c r="O291" i="35"/>
  <c r="O292" i="35"/>
  <c r="O293" i="35"/>
  <c r="O294" i="35"/>
  <c r="O295" i="35"/>
  <c r="O296" i="35"/>
  <c r="O297" i="35"/>
  <c r="O298" i="35"/>
  <c r="O299" i="35"/>
  <c r="O300" i="35"/>
  <c r="O301" i="35"/>
  <c r="O302" i="35"/>
  <c r="O303" i="35"/>
  <c r="O304" i="35"/>
  <c r="O305" i="35"/>
  <c r="O306" i="35"/>
  <c r="O307" i="35"/>
  <c r="O308" i="35"/>
  <c r="O309" i="35"/>
  <c r="O310" i="35"/>
  <c r="O311" i="35"/>
  <c r="O312" i="35"/>
  <c r="O313" i="35"/>
  <c r="O314" i="35"/>
  <c r="O315" i="35"/>
  <c r="O316" i="35"/>
  <c r="O317" i="35"/>
  <c r="O318" i="35"/>
  <c r="O319" i="35"/>
  <c r="O320" i="35"/>
  <c r="O321" i="35"/>
  <c r="O322" i="35"/>
  <c r="O323" i="35"/>
  <c r="O324" i="35"/>
  <c r="O325" i="35"/>
  <c r="O326" i="35"/>
  <c r="O327" i="35"/>
  <c r="O328" i="35"/>
  <c r="O329" i="35"/>
  <c r="O330" i="35"/>
  <c r="O331" i="35"/>
  <c r="O332" i="35"/>
  <c r="O333" i="35"/>
  <c r="O334" i="35"/>
  <c r="O335" i="35"/>
  <c r="O336" i="35"/>
  <c r="O337" i="35"/>
  <c r="O338" i="35"/>
  <c r="O339" i="35"/>
  <c r="O340" i="35"/>
  <c r="O341" i="35"/>
  <c r="O342" i="35"/>
  <c r="O343" i="35"/>
  <c r="O344" i="35"/>
  <c r="O345" i="35"/>
  <c r="O346" i="35"/>
  <c r="O347" i="35"/>
  <c r="O348" i="35"/>
  <c r="O349" i="35"/>
  <c r="O350" i="35"/>
  <c r="O351" i="35"/>
  <c r="O352" i="35"/>
  <c r="O353" i="35"/>
  <c r="O354" i="35"/>
  <c r="O355" i="35"/>
  <c r="O356" i="35"/>
  <c r="O357" i="35"/>
  <c r="O358" i="35"/>
  <c r="O359" i="35"/>
  <c r="O360" i="35"/>
  <c r="O361" i="35"/>
  <c r="O362" i="35"/>
  <c r="O363" i="35"/>
  <c r="O364" i="35"/>
  <c r="O365" i="35"/>
  <c r="O366" i="35"/>
  <c r="O367" i="35"/>
  <c r="O368" i="35"/>
  <c r="O369" i="35"/>
  <c r="O370" i="35"/>
  <c r="O371" i="35"/>
  <c r="O372" i="35"/>
  <c r="O373" i="35"/>
  <c r="O374" i="35"/>
  <c r="O375" i="35"/>
  <c r="O376" i="35"/>
  <c r="O377" i="35"/>
  <c r="O378" i="35"/>
  <c r="O379" i="35"/>
  <c r="O380" i="35"/>
  <c r="O381" i="35"/>
  <c r="O382" i="35"/>
  <c r="O383" i="35"/>
  <c r="O384" i="35"/>
  <c r="O385" i="35"/>
  <c r="O386" i="35"/>
  <c r="O387" i="35"/>
  <c r="O388" i="35"/>
  <c r="O389" i="35"/>
  <c r="O390" i="35"/>
  <c r="O391" i="35"/>
  <c r="O392" i="35"/>
  <c r="O393" i="35"/>
  <c r="O394" i="35"/>
  <c r="O395" i="35"/>
  <c r="O396" i="35"/>
  <c r="O397" i="35"/>
  <c r="O398" i="35"/>
  <c r="O399" i="35"/>
  <c r="O400" i="35"/>
  <c r="O401" i="35"/>
  <c r="O402" i="35"/>
  <c r="O403" i="35"/>
  <c r="O404" i="35"/>
  <c r="O405" i="35"/>
  <c r="O406" i="35"/>
  <c r="O407" i="35"/>
  <c r="O408" i="35"/>
  <c r="O409" i="35"/>
  <c r="O410" i="35"/>
  <c r="O411" i="35"/>
  <c r="O412" i="35"/>
  <c r="O413" i="35"/>
  <c r="O414" i="35"/>
  <c r="O415" i="35"/>
  <c r="O416" i="35"/>
  <c r="O417" i="35"/>
  <c r="O418" i="35"/>
  <c r="O419" i="35"/>
  <c r="O420" i="35"/>
  <c r="O421" i="35"/>
  <c r="O422" i="35"/>
  <c r="O423" i="35"/>
  <c r="O424" i="35"/>
  <c r="O425" i="35"/>
  <c r="O426" i="35"/>
  <c r="O427" i="35"/>
  <c r="O428" i="35"/>
  <c r="O429" i="35"/>
  <c r="O430" i="35"/>
  <c r="O431" i="35"/>
  <c r="O432" i="35"/>
  <c r="O433" i="35"/>
  <c r="O434" i="35"/>
  <c r="O435" i="35"/>
  <c r="O436" i="35"/>
  <c r="O437" i="35"/>
  <c r="O438" i="35"/>
  <c r="O439" i="35"/>
  <c r="O440" i="35"/>
  <c r="O441" i="35"/>
  <c r="O442" i="35"/>
  <c r="O443" i="35"/>
  <c r="O444" i="35"/>
  <c r="O445" i="35"/>
  <c r="O446" i="35"/>
  <c r="O447" i="35"/>
  <c r="O448" i="35"/>
  <c r="O449" i="35"/>
  <c r="O450" i="35"/>
  <c r="O451" i="35"/>
  <c r="O452" i="35"/>
  <c r="O453" i="35"/>
  <c r="O454" i="35"/>
  <c r="O455" i="35"/>
  <c r="O456" i="35"/>
  <c r="O457" i="35"/>
  <c r="O458" i="35"/>
  <c r="O459" i="35"/>
  <c r="O460" i="35"/>
  <c r="O461" i="35"/>
  <c r="O462" i="35"/>
  <c r="O463" i="35"/>
  <c r="O464" i="35"/>
  <c r="O465" i="35"/>
  <c r="O466" i="35"/>
  <c r="O467" i="35"/>
  <c r="O468" i="35"/>
  <c r="O469" i="35"/>
  <c r="O470" i="35"/>
  <c r="O471" i="35"/>
  <c r="O472" i="35"/>
  <c r="O473" i="35"/>
  <c r="O474" i="35"/>
  <c r="O475" i="35"/>
  <c r="O476" i="35"/>
  <c r="O477" i="35"/>
  <c r="O478" i="35"/>
  <c r="O479" i="35"/>
  <c r="O480" i="35"/>
  <c r="O481" i="35"/>
  <c r="O482" i="35"/>
  <c r="O483" i="35"/>
  <c r="O484" i="35"/>
  <c r="O485" i="35"/>
  <c r="O486" i="35"/>
  <c r="O487" i="35"/>
  <c r="O488" i="35"/>
  <c r="O489" i="35"/>
  <c r="O490" i="35"/>
  <c r="O491" i="35"/>
  <c r="O492" i="35"/>
  <c r="O493" i="35"/>
  <c r="O494" i="35"/>
  <c r="O495" i="35"/>
  <c r="O496" i="35"/>
  <c r="O497" i="35"/>
  <c r="O498" i="35"/>
  <c r="O499" i="35"/>
  <c r="O500" i="35"/>
  <c r="O501" i="35"/>
  <c r="O502" i="35"/>
  <c r="O503" i="35"/>
  <c r="O504" i="35"/>
  <c r="O505" i="35"/>
  <c r="O506" i="35"/>
  <c r="O507" i="35"/>
  <c r="O508" i="35"/>
  <c r="O509" i="35"/>
  <c r="O510" i="35"/>
  <c r="O511" i="35"/>
  <c r="O512" i="35"/>
  <c r="O513" i="35"/>
  <c r="O514" i="35"/>
  <c r="O515" i="35"/>
  <c r="O516" i="35"/>
  <c r="O517" i="35"/>
  <c r="O518" i="35"/>
  <c r="O519" i="35"/>
  <c r="O520" i="35"/>
  <c r="O521" i="35"/>
  <c r="O522" i="35"/>
  <c r="O523" i="35"/>
  <c r="O524" i="35"/>
  <c r="O525" i="35"/>
  <c r="O526" i="35"/>
  <c r="O527" i="35"/>
  <c r="O528" i="35"/>
  <c r="O529" i="35"/>
  <c r="O530" i="35"/>
  <c r="O531" i="35"/>
  <c r="O532" i="35"/>
  <c r="O533" i="35"/>
  <c r="O534" i="35"/>
  <c r="O535" i="35"/>
  <c r="O536" i="35"/>
  <c r="O537" i="35"/>
  <c r="O538" i="35"/>
  <c r="O539" i="35"/>
  <c r="O540" i="35"/>
  <c r="O541" i="35"/>
  <c r="O542" i="35"/>
  <c r="O543" i="35"/>
  <c r="O544" i="35"/>
  <c r="O545" i="35"/>
  <c r="O546" i="35"/>
  <c r="O547" i="35"/>
  <c r="O548" i="35"/>
  <c r="O549" i="35"/>
  <c r="O550" i="35"/>
  <c r="O551" i="35"/>
  <c r="O552" i="35"/>
  <c r="O553" i="35"/>
  <c r="O554" i="35"/>
  <c r="O555" i="35"/>
  <c r="O556" i="35"/>
  <c r="O557" i="35"/>
  <c r="O558" i="35"/>
  <c r="O559" i="35"/>
  <c r="O560" i="35"/>
  <c r="O561" i="35"/>
  <c r="O562" i="35"/>
  <c r="O563" i="35"/>
  <c r="O564" i="35"/>
  <c r="O565" i="35"/>
  <c r="O566" i="35"/>
  <c r="O567" i="35"/>
  <c r="O568" i="35"/>
  <c r="O569" i="35"/>
  <c r="O570" i="35"/>
  <c r="O571" i="35"/>
  <c r="O572" i="35"/>
  <c r="O573" i="35"/>
  <c r="O574" i="35"/>
  <c r="O575" i="35"/>
  <c r="O576" i="35"/>
  <c r="O577" i="35"/>
  <c r="O578" i="35"/>
  <c r="O579" i="35"/>
  <c r="O580" i="35"/>
  <c r="O581" i="35"/>
  <c r="O582" i="35"/>
  <c r="O583" i="35"/>
  <c r="O584" i="35"/>
  <c r="O585" i="35"/>
  <c r="O586" i="35"/>
  <c r="O587" i="35"/>
  <c r="O588" i="35"/>
  <c r="O589" i="35"/>
  <c r="O590" i="35"/>
  <c r="O591" i="35"/>
  <c r="O592" i="35"/>
  <c r="O593" i="35"/>
  <c r="O594" i="35"/>
  <c r="O595" i="35"/>
  <c r="O596" i="35"/>
  <c r="O597" i="35"/>
  <c r="O598" i="35"/>
  <c r="O599" i="35"/>
  <c r="O600" i="35"/>
  <c r="O601" i="35"/>
  <c r="O602" i="35"/>
  <c r="O603" i="35"/>
  <c r="O604" i="35"/>
  <c r="O605" i="35"/>
  <c r="O606" i="35"/>
  <c r="O607" i="35"/>
  <c r="O608" i="35"/>
  <c r="O609" i="35"/>
  <c r="O610" i="35"/>
  <c r="O611" i="35"/>
  <c r="O612" i="35"/>
  <c r="O613" i="35"/>
  <c r="O614" i="35"/>
  <c r="O615" i="35"/>
  <c r="O616" i="35"/>
  <c r="O617" i="35"/>
  <c r="O618" i="35"/>
  <c r="O619" i="35"/>
  <c r="O620" i="35"/>
  <c r="O621" i="35"/>
  <c r="O622" i="35"/>
  <c r="O623" i="35"/>
  <c r="O624" i="35"/>
  <c r="O625" i="35"/>
  <c r="O626" i="35"/>
  <c r="O627" i="35"/>
  <c r="O628" i="35"/>
  <c r="O629" i="35"/>
  <c r="O630" i="35"/>
  <c r="O631" i="35"/>
  <c r="O632" i="35"/>
  <c r="O633" i="35"/>
  <c r="O634" i="35"/>
  <c r="O635" i="35"/>
  <c r="O636" i="35"/>
  <c r="O637" i="35"/>
  <c r="O638" i="35"/>
  <c r="O639" i="35"/>
  <c r="O640" i="35"/>
  <c r="O641" i="35"/>
  <c r="O642" i="35"/>
  <c r="O643" i="35"/>
  <c r="O644" i="35"/>
  <c r="O645" i="35"/>
  <c r="O646" i="35"/>
  <c r="O647" i="35"/>
  <c r="O648" i="35"/>
  <c r="O649" i="35"/>
  <c r="O650" i="35"/>
  <c r="O651" i="35"/>
  <c r="O652" i="35"/>
  <c r="O653" i="35"/>
  <c r="O654" i="35"/>
  <c r="O655" i="35"/>
  <c r="O656" i="35"/>
  <c r="O657" i="35"/>
  <c r="O658" i="35"/>
  <c r="O659" i="35"/>
  <c r="O660" i="35"/>
  <c r="O661" i="35"/>
  <c r="O662" i="35"/>
  <c r="O663" i="35"/>
  <c r="O664" i="35"/>
  <c r="O665" i="35"/>
  <c r="O666" i="35"/>
  <c r="O667" i="35"/>
  <c r="O668" i="35"/>
  <c r="O669" i="35"/>
  <c r="O670" i="35"/>
  <c r="O671" i="35"/>
  <c r="O672" i="35"/>
  <c r="O673" i="35"/>
  <c r="O674" i="35"/>
  <c r="O675" i="35"/>
  <c r="O676" i="35"/>
  <c r="O677" i="35"/>
  <c r="O678" i="35"/>
  <c r="O679" i="35"/>
  <c r="O680" i="35"/>
  <c r="O681" i="35"/>
  <c r="O682" i="35"/>
  <c r="O683" i="35"/>
  <c r="O684" i="35"/>
  <c r="O685" i="35"/>
  <c r="O686" i="35"/>
  <c r="O687" i="35"/>
  <c r="O688" i="35"/>
  <c r="O689" i="35"/>
  <c r="O690" i="35"/>
  <c r="O691" i="35"/>
  <c r="O692" i="35"/>
  <c r="O693" i="35"/>
  <c r="O694" i="35"/>
  <c r="O695" i="35"/>
  <c r="O696" i="35"/>
  <c r="O697" i="35"/>
  <c r="O698" i="35"/>
  <c r="O699" i="35"/>
  <c r="O700" i="35"/>
  <c r="O701" i="35"/>
  <c r="O702" i="35"/>
  <c r="O703" i="35"/>
  <c r="O704" i="35"/>
  <c r="O705" i="35"/>
  <c r="O706" i="35"/>
  <c r="O707" i="35"/>
  <c r="O708" i="35"/>
  <c r="O709" i="35"/>
  <c r="O710" i="35"/>
  <c r="O711" i="35"/>
  <c r="O712" i="35"/>
  <c r="O713" i="35"/>
  <c r="O714" i="35"/>
  <c r="O715" i="35"/>
  <c r="O716" i="35"/>
  <c r="O717" i="35"/>
  <c r="O718" i="35"/>
  <c r="O719" i="35"/>
  <c r="O720" i="35"/>
  <c r="O721" i="35"/>
  <c r="O722" i="35"/>
  <c r="O723" i="35"/>
  <c r="O724" i="35"/>
  <c r="O725" i="35"/>
  <c r="O726" i="35"/>
  <c r="O727" i="35"/>
  <c r="O728" i="35"/>
  <c r="O729" i="35"/>
  <c r="O730" i="35"/>
  <c r="O731" i="35"/>
  <c r="O732" i="35"/>
  <c r="O733" i="35"/>
  <c r="O734" i="35"/>
  <c r="O735" i="35"/>
  <c r="O736" i="35"/>
  <c r="O737" i="35"/>
  <c r="O738" i="35"/>
  <c r="O739" i="35"/>
  <c r="O740" i="35"/>
  <c r="O741" i="35"/>
  <c r="O742" i="35"/>
  <c r="O743" i="35"/>
  <c r="O744" i="35"/>
  <c r="O745" i="35"/>
  <c r="O746" i="35"/>
  <c r="O747" i="35"/>
  <c r="O748" i="35"/>
  <c r="O749" i="35"/>
  <c r="O750" i="35"/>
  <c r="O751" i="35"/>
  <c r="O752" i="35"/>
  <c r="O753" i="35"/>
  <c r="O754" i="35"/>
  <c r="O755" i="35"/>
  <c r="O756" i="35"/>
  <c r="O757" i="35"/>
  <c r="O758" i="35"/>
  <c r="O759" i="35"/>
  <c r="O760" i="35"/>
  <c r="O761" i="35"/>
  <c r="O762" i="35"/>
  <c r="O763" i="35"/>
  <c r="O764" i="35"/>
  <c r="O765" i="35"/>
  <c r="O766" i="35"/>
  <c r="O767" i="35"/>
  <c r="O768" i="35"/>
  <c r="O769" i="35"/>
  <c r="O770" i="35"/>
  <c r="O771" i="35"/>
  <c r="O772" i="35"/>
  <c r="O773" i="35"/>
  <c r="O774" i="35"/>
  <c r="O775" i="35"/>
  <c r="O776" i="35"/>
  <c r="O777" i="35"/>
  <c r="O778" i="35"/>
  <c r="O779" i="35"/>
  <c r="O780" i="35"/>
  <c r="O781" i="35"/>
  <c r="O782" i="35"/>
  <c r="O783" i="35"/>
  <c r="O784" i="35"/>
  <c r="O785" i="35"/>
  <c r="O786" i="35"/>
  <c r="O787" i="35"/>
  <c r="O788" i="35"/>
  <c r="O789" i="35"/>
  <c r="O790" i="35"/>
  <c r="O791" i="35"/>
  <c r="O792" i="35"/>
  <c r="O793" i="35"/>
  <c r="O794" i="35"/>
  <c r="O795" i="35"/>
  <c r="O796" i="35"/>
  <c r="O797" i="35"/>
  <c r="O798" i="35"/>
  <c r="O799" i="35"/>
  <c r="O800" i="35"/>
  <c r="O801" i="35"/>
  <c r="O802" i="35"/>
  <c r="O803" i="35"/>
  <c r="O804" i="35"/>
  <c r="O805" i="35"/>
  <c r="O806" i="35"/>
  <c r="O807" i="35"/>
  <c r="O808" i="35"/>
  <c r="O809" i="35"/>
  <c r="O810" i="35"/>
  <c r="O811" i="35"/>
  <c r="O812" i="35"/>
  <c r="O813" i="35"/>
  <c r="O814" i="35"/>
  <c r="O815" i="35"/>
  <c r="O816" i="35"/>
  <c r="O817" i="35"/>
  <c r="O818" i="35"/>
  <c r="O819" i="35"/>
  <c r="O820" i="35"/>
  <c r="O821" i="35"/>
  <c r="O822" i="35"/>
  <c r="O823" i="35"/>
  <c r="O824" i="35"/>
  <c r="O825" i="35"/>
  <c r="O826" i="35"/>
  <c r="O827" i="35"/>
  <c r="O828" i="35"/>
  <c r="O829" i="35"/>
  <c r="O830" i="35"/>
  <c r="O831" i="35"/>
  <c r="O832" i="35"/>
  <c r="O833" i="35"/>
  <c r="O834" i="35"/>
  <c r="O835" i="35"/>
  <c r="O836" i="35"/>
  <c r="O837" i="35"/>
  <c r="O838" i="35"/>
  <c r="O839" i="35"/>
  <c r="O840" i="35"/>
  <c r="O841" i="35"/>
  <c r="O842" i="35"/>
  <c r="O843" i="35"/>
  <c r="O844" i="35"/>
  <c r="O845" i="35"/>
  <c r="O846" i="35"/>
  <c r="O847" i="35"/>
  <c r="O848" i="35"/>
  <c r="O849" i="35"/>
  <c r="O850" i="35"/>
  <c r="O851" i="35"/>
  <c r="O852" i="35"/>
  <c r="O853" i="35"/>
  <c r="O854" i="35"/>
  <c r="O855" i="35"/>
  <c r="O856" i="35"/>
  <c r="O857" i="35"/>
  <c r="O858" i="35"/>
  <c r="O859" i="35"/>
  <c r="O860" i="35"/>
  <c r="O861" i="35"/>
  <c r="O862" i="35"/>
  <c r="O863" i="35"/>
  <c r="O864" i="35"/>
  <c r="O865" i="35"/>
  <c r="O866" i="35"/>
  <c r="O867" i="35"/>
  <c r="O868" i="35"/>
  <c r="O869" i="35"/>
  <c r="O870" i="35"/>
  <c r="O871" i="35"/>
  <c r="O872" i="35"/>
  <c r="O873" i="35"/>
  <c r="O874" i="35"/>
  <c r="O875" i="35"/>
  <c r="O876" i="35"/>
  <c r="O877" i="35"/>
  <c r="O878" i="35"/>
  <c r="O879" i="35"/>
  <c r="O880" i="35"/>
  <c r="O881" i="35"/>
  <c r="O882" i="35"/>
  <c r="O883" i="35"/>
  <c r="O884" i="35"/>
  <c r="O885" i="35"/>
  <c r="O886" i="35"/>
  <c r="O887" i="35"/>
  <c r="O888" i="35"/>
  <c r="O889" i="35"/>
  <c r="O890" i="35"/>
  <c r="O891" i="35"/>
  <c r="O892" i="35"/>
  <c r="O893" i="35"/>
  <c r="O894" i="35"/>
  <c r="O895" i="35"/>
  <c r="O896" i="35"/>
  <c r="O897" i="35"/>
  <c r="O898" i="35"/>
  <c r="O899" i="35"/>
  <c r="O900" i="35"/>
  <c r="O901" i="35"/>
  <c r="O902" i="35"/>
  <c r="O903" i="35"/>
  <c r="O904" i="35"/>
  <c r="O905" i="35"/>
  <c r="O906" i="35"/>
  <c r="O907" i="35"/>
  <c r="O908" i="35"/>
  <c r="O909" i="35"/>
  <c r="O910" i="35"/>
  <c r="O911" i="35"/>
  <c r="O912" i="35"/>
  <c r="O913" i="35"/>
  <c r="O914" i="35"/>
  <c r="O915" i="35"/>
  <c r="O916" i="35"/>
  <c r="O917" i="35"/>
  <c r="O918" i="35"/>
  <c r="O919" i="35"/>
  <c r="O920" i="35"/>
  <c r="O921" i="35"/>
  <c r="O922" i="35"/>
  <c r="O923" i="35"/>
  <c r="O924" i="35"/>
  <c r="O925" i="35"/>
  <c r="O926" i="35"/>
  <c r="O927" i="35"/>
  <c r="O928" i="35"/>
  <c r="O929" i="35"/>
  <c r="O930" i="35"/>
  <c r="O931" i="35"/>
  <c r="O932" i="35"/>
  <c r="O933" i="35"/>
  <c r="O934" i="35"/>
  <c r="O935" i="35"/>
  <c r="O936" i="35"/>
  <c r="O937" i="35"/>
  <c r="O938" i="35"/>
  <c r="O939" i="35"/>
  <c r="O940" i="35"/>
  <c r="O941" i="35"/>
  <c r="O942" i="35"/>
  <c r="O943" i="35"/>
  <c r="O944" i="35"/>
  <c r="O945" i="35"/>
  <c r="O946" i="35"/>
  <c r="O947" i="35"/>
  <c r="O948" i="35"/>
  <c r="O949" i="35"/>
  <c r="O950" i="35"/>
  <c r="O951" i="35"/>
  <c r="O952" i="35"/>
  <c r="O953" i="35"/>
  <c r="O954" i="35"/>
  <c r="O955" i="35"/>
  <c r="O956" i="35"/>
  <c r="O7" i="35"/>
  <c r="E13" i="38"/>
  <c r="G13" i="38" s="1"/>
  <c r="E7" i="38"/>
  <c r="G7" i="38" l="1"/>
  <c r="O957" i="35"/>
  <c r="O958" i="35" s="1"/>
  <c r="O957" i="40"/>
  <c r="O958" i="40" s="1"/>
  <c r="O960" i="40" s="1"/>
  <c r="O960" i="35" l="1"/>
</calcChain>
</file>

<file path=xl/sharedStrings.xml><?xml version="1.0" encoding="utf-8"?>
<sst xmlns="http://schemas.openxmlformats.org/spreadsheetml/2006/main" count="15159" uniqueCount="2824">
  <si>
    <t>Mode d'emploi de la "simulation financière"</t>
  </si>
  <si>
    <t>Ce document présente la simulation financière qui doit être impérativement complétée par le soumisionnaire.</t>
  </si>
  <si>
    <t>CSH GE</t>
  </si>
  <si>
    <t>Organisation</t>
  </si>
  <si>
    <t>Adresse</t>
  </si>
  <si>
    <t>A COMPLETER</t>
  </si>
  <si>
    <t>Organisme</t>
  </si>
  <si>
    <t>Etablissement</t>
  </si>
  <si>
    <t>Code postal</t>
  </si>
  <si>
    <t>Ville</t>
  </si>
  <si>
    <t>CSH SUD</t>
  </si>
  <si>
    <t>TOULOUSE</t>
  </si>
  <si>
    <t>ILLKIRCH-GRAFFENSTADEN</t>
  </si>
  <si>
    <t>PARIS</t>
  </si>
  <si>
    <t>DIJON</t>
  </si>
  <si>
    <t>CESSON-SEVIGNE</t>
  </si>
  <si>
    <t>SUIVI-OP</t>
  </si>
  <si>
    <t>Référence</t>
  </si>
  <si>
    <t>SAINT DENIS</t>
  </si>
  <si>
    <t>P3</t>
  </si>
  <si>
    <t>C.T.I.R. des Pays de la Loire</t>
  </si>
  <si>
    <t>ANGERS</t>
  </si>
  <si>
    <t>P1</t>
  </si>
  <si>
    <t>Support Physique</t>
  </si>
  <si>
    <t>CPAM de Bayonne</t>
  </si>
  <si>
    <t>BAYONNE</t>
  </si>
  <si>
    <t>Fibre</t>
  </si>
  <si>
    <t>TARNOS</t>
  </si>
  <si>
    <t>SAINT-PALAIS</t>
  </si>
  <si>
    <t>CPAM de La Dordogne</t>
  </si>
  <si>
    <t>BERGERAC</t>
  </si>
  <si>
    <t>PERIGUEUX</t>
  </si>
  <si>
    <t>THIERS</t>
  </si>
  <si>
    <t>CPAM de La Gironde</t>
  </si>
  <si>
    <t>BORDEAUX</t>
  </si>
  <si>
    <t>MERIGNAC</t>
  </si>
  <si>
    <t>PESSAC</t>
  </si>
  <si>
    <t>LANGON</t>
  </si>
  <si>
    <t>LORMONT</t>
  </si>
  <si>
    <t>CENON</t>
  </si>
  <si>
    <t>LESPARRE</t>
  </si>
  <si>
    <t>CANEJAN</t>
  </si>
  <si>
    <t>LIBOURNE</t>
  </si>
  <si>
    <t>BIGANOS</t>
  </si>
  <si>
    <t>LA TESTE</t>
  </si>
  <si>
    <t>CPAM de la Haute-Garonne</t>
  </si>
  <si>
    <t>TOULOUSE CEDEX</t>
  </si>
  <si>
    <t>BLAGNAC</t>
  </si>
  <si>
    <t>COLOMIERS</t>
  </si>
  <si>
    <t>MURET</t>
  </si>
  <si>
    <t>SAINT-ALBAN</t>
  </si>
  <si>
    <t>SAINT-ETIENNE</t>
  </si>
  <si>
    <t>SAINT-GAUDENS</t>
  </si>
  <si>
    <t>SAINT-JEAN</t>
  </si>
  <si>
    <t>SAINT-ORENS DE GAMEVILLE</t>
  </si>
  <si>
    <t>LABEGE</t>
  </si>
  <si>
    <t>CPAM de la Lozère</t>
  </si>
  <si>
    <t>MENDE</t>
  </si>
  <si>
    <t>CPAM de l'Ariège</t>
  </si>
  <si>
    <t>FOIX</t>
  </si>
  <si>
    <t>CPAM de l'Aude</t>
  </si>
  <si>
    <t>CARCASSONNE</t>
  </si>
  <si>
    <t>NARBONNE</t>
  </si>
  <si>
    <t>CPAM de l'Aveyron</t>
  </si>
  <si>
    <t>RODEZ</t>
  </si>
  <si>
    <t>MILLAU</t>
  </si>
  <si>
    <t>DECAZEVILLE</t>
  </si>
  <si>
    <t>VILLEFRANCHE DE ROUERGUE</t>
  </si>
  <si>
    <t>CPAM de L'Hérault</t>
  </si>
  <si>
    <t>SETE</t>
  </si>
  <si>
    <t>BEZIERS</t>
  </si>
  <si>
    <t>AGDE</t>
  </si>
  <si>
    <t>MONTPELLIER</t>
  </si>
  <si>
    <t>FRONTIGNAN</t>
  </si>
  <si>
    <t>LODEVE</t>
  </si>
  <si>
    <t>LUNEL</t>
  </si>
  <si>
    <t>CPAM de Lot et Garonne</t>
  </si>
  <si>
    <t>AGEN</t>
  </si>
  <si>
    <t>BOE</t>
  </si>
  <si>
    <t>MARMANDE</t>
  </si>
  <si>
    <t>VILLENEUVE SUR LOT</t>
  </si>
  <si>
    <t>CPAM de Tarn et Garonne</t>
  </si>
  <si>
    <t>MONTAUBAN</t>
  </si>
  <si>
    <t>CPAM des Hautes-Pyrénées</t>
  </si>
  <si>
    <t>TARBES</t>
  </si>
  <si>
    <t>LANNEMEZAN</t>
  </si>
  <si>
    <t>LOURDES</t>
  </si>
  <si>
    <t>VIC-EN-BIGORRE</t>
  </si>
  <si>
    <t>CPAM des Landes</t>
  </si>
  <si>
    <t>MONT DE MARSAN</t>
  </si>
  <si>
    <t>MONT-DE-MARSAN</t>
  </si>
  <si>
    <t>DAX</t>
  </si>
  <si>
    <t>CPAM Des Pyrénées Orientales</t>
  </si>
  <si>
    <t>PERPIGNAN</t>
  </si>
  <si>
    <t>CPAM du Gard</t>
  </si>
  <si>
    <t>NIMES</t>
  </si>
  <si>
    <t>ALES</t>
  </si>
  <si>
    <t>BAGNOLS-SUR-CEZE</t>
  </si>
  <si>
    <t>BEAUCAIRE</t>
  </si>
  <si>
    <t>LE VIGAN</t>
  </si>
  <si>
    <t>CPAM du Gers</t>
  </si>
  <si>
    <t>AUCH</t>
  </si>
  <si>
    <t>CPAM du Lot</t>
  </si>
  <si>
    <t>CAHORS</t>
  </si>
  <si>
    <t>FIGEAC</t>
  </si>
  <si>
    <t>CPAM du Tarn</t>
  </si>
  <si>
    <t>GAILLAC</t>
  </si>
  <si>
    <t>ALBI</t>
  </si>
  <si>
    <t>CASTRES</t>
  </si>
  <si>
    <t>GRAULHET</t>
  </si>
  <si>
    <t>CARMAUX</t>
  </si>
  <si>
    <t>MAZAMET</t>
  </si>
  <si>
    <t>CPAM Pau Pyrénées</t>
  </si>
  <si>
    <t>PAU</t>
  </si>
  <si>
    <t>OLORON</t>
  </si>
  <si>
    <t>NAY</t>
  </si>
  <si>
    <t>MOURENX</t>
  </si>
  <si>
    <t>ORTHEZ</t>
  </si>
  <si>
    <t>UGECAM Aquitaine</t>
  </si>
  <si>
    <t>COULOUNIEIX CHAMIERS</t>
  </si>
  <si>
    <t>ST MEDARD DE MUSSIDAN</t>
  </si>
  <si>
    <t>BRUGES</t>
  </si>
  <si>
    <t>EXCIDEUIL</t>
  </si>
  <si>
    <t>LAYRAC</t>
  </si>
  <si>
    <t>NONTRON</t>
  </si>
  <si>
    <t>USTARITZ</t>
  </si>
  <si>
    <t>LA TOUR DU CRIEU</t>
  </si>
  <si>
    <t>LEGUEVIN</t>
  </si>
  <si>
    <t>LE BOULOU</t>
  </si>
  <si>
    <t>CASTELNAU LE LEZ</t>
  </si>
  <si>
    <t>SAILLAGOUSE</t>
  </si>
  <si>
    <t>CPAM de la Mayenne</t>
  </si>
  <si>
    <t>LAVAL</t>
  </si>
  <si>
    <t>MAYENNE</t>
  </si>
  <si>
    <t>CHATEAU GONTIER</t>
  </si>
  <si>
    <t>CPAM de la Sarthe</t>
  </si>
  <si>
    <t>LE MANS</t>
  </si>
  <si>
    <t>SABLE-SUR-SARTHE</t>
  </si>
  <si>
    <t>LA FERTE-BERNARD</t>
  </si>
  <si>
    <t>MAMERS</t>
  </si>
  <si>
    <t>LA FLECHE</t>
  </si>
  <si>
    <t>CPAM de Loire Atlantique</t>
  </si>
  <si>
    <t>MACHECOUL</t>
  </si>
  <si>
    <t>NANTES</t>
  </si>
  <si>
    <t>ANCENIS</t>
  </si>
  <si>
    <t>BLAIN</t>
  </si>
  <si>
    <t>CHATEAUBRIANT</t>
  </si>
  <si>
    <t>CLISSON</t>
  </si>
  <si>
    <t>GUEMENE PENFAO</t>
  </si>
  <si>
    <t>SAINT-HERBLAIN</t>
  </si>
  <si>
    <t>REZE</t>
  </si>
  <si>
    <t>SAINT-NAZAIRE</t>
  </si>
  <si>
    <t>CPAM de Maine et Loire</t>
  </si>
  <si>
    <t>SEGRE</t>
  </si>
  <si>
    <t>SAUMUR</t>
  </si>
  <si>
    <t>CHOLET</t>
  </si>
  <si>
    <t>CPAM de Vendée</t>
  </si>
  <si>
    <t>LA ROCHE SUR YON</t>
  </si>
  <si>
    <t>FONTENAY LE COMTE</t>
  </si>
  <si>
    <t>LES SABLES D'OLONNE</t>
  </si>
  <si>
    <t>LES HERBIERS</t>
  </si>
  <si>
    <t>CHALLANS</t>
  </si>
  <si>
    <t>CPAM des Côtes D'Armor</t>
  </si>
  <si>
    <t>SAINT-BRIEUC</t>
  </si>
  <si>
    <t>DINAN</t>
  </si>
  <si>
    <t>LANNION</t>
  </si>
  <si>
    <t>GUINGAMP</t>
  </si>
  <si>
    <t>LOUDEAC</t>
  </si>
  <si>
    <t>BREST</t>
  </si>
  <si>
    <t>QUIMPER</t>
  </si>
  <si>
    <t>LANESTER</t>
  </si>
  <si>
    <t>CPAM d'Ille et Vilaine</t>
  </si>
  <si>
    <t>VERN SUR SEICHE</t>
  </si>
  <si>
    <t>RENNES</t>
  </si>
  <si>
    <t>FOUGERES</t>
  </si>
  <si>
    <t>VITRE</t>
  </si>
  <si>
    <t>REDON</t>
  </si>
  <si>
    <t>CPAM du Finistère</t>
  </si>
  <si>
    <t>MORLAIX</t>
  </si>
  <si>
    <t>CONCARNEAU</t>
  </si>
  <si>
    <t>CARHAIX-PLOUGUER</t>
  </si>
  <si>
    <t>CPAM du Morbihan</t>
  </si>
  <si>
    <t>AURAY</t>
  </si>
  <si>
    <t>VANNES</t>
  </si>
  <si>
    <t>LORIENT</t>
  </si>
  <si>
    <t>PONTIVY</t>
  </si>
  <si>
    <t>PLOERMEL</t>
  </si>
  <si>
    <t>UGECAM Bretagne Pays de la Loire</t>
  </si>
  <si>
    <t>BOHARS</t>
  </si>
  <si>
    <t>ST YVI</t>
  </si>
  <si>
    <t>COLPO</t>
  </si>
  <si>
    <t>VIGNEUX DE BRETAGNE</t>
  </si>
  <si>
    <t>CHANTEPIE</t>
  </si>
  <si>
    <t>CPAM de Belfort</t>
  </si>
  <si>
    <t>BELFORT</t>
  </si>
  <si>
    <t>CPAM de Dijon</t>
  </si>
  <si>
    <t>MONTBARD</t>
  </si>
  <si>
    <t>AUXONNE</t>
  </si>
  <si>
    <t>BEAUNE</t>
  </si>
  <si>
    <t>CPAM de la Haute-Marne</t>
  </si>
  <si>
    <t>CHAUMONT</t>
  </si>
  <si>
    <t>SAINT-DIZIER</t>
  </si>
  <si>
    <t>LANGRES</t>
  </si>
  <si>
    <t>CPAM de la Haute-Saône</t>
  </si>
  <si>
    <t>VESOUL</t>
  </si>
  <si>
    <t>BESANCON</t>
  </si>
  <si>
    <t>CPAM de la Marne</t>
  </si>
  <si>
    <t>CHALONS-EN-CHAMPAGNE</t>
  </si>
  <si>
    <t>REIMS</t>
  </si>
  <si>
    <t>EPERNAY</t>
  </si>
  <si>
    <t>VITRY-LE-FRANCOIS</t>
  </si>
  <si>
    <t>CPAM de la Meuse</t>
  </si>
  <si>
    <t>VERDUN</t>
  </si>
  <si>
    <t>BAR-LE-DUC</t>
  </si>
  <si>
    <t>CPAM de La Nièvre</t>
  </si>
  <si>
    <t>NEVERS</t>
  </si>
  <si>
    <t>CPAM de l'Aube</t>
  </si>
  <si>
    <t>TROYES</t>
  </si>
  <si>
    <t>LA CHAPELLE ST LUC</t>
  </si>
  <si>
    <t>BAR SUR AUBE</t>
  </si>
  <si>
    <t>ROMILLY SUR SEINE</t>
  </si>
  <si>
    <t>CPAM de L'Yonne</t>
  </si>
  <si>
    <t>AUXERRE</t>
  </si>
  <si>
    <t>SENS</t>
  </si>
  <si>
    <t>AVALLON</t>
  </si>
  <si>
    <t>CPAM de Mâcon</t>
  </si>
  <si>
    <t>MACON</t>
  </si>
  <si>
    <t>CHALON-SUR-SAONE</t>
  </si>
  <si>
    <t>LE CREUSOT</t>
  </si>
  <si>
    <t>MONTCEAU-LES-MINES</t>
  </si>
  <si>
    <t>LOUHANS</t>
  </si>
  <si>
    <t>DIGOIN</t>
  </si>
  <si>
    <t>AUTUN</t>
  </si>
  <si>
    <t>TOURNUS</t>
  </si>
  <si>
    <t>CPAM de Meurthe-et-Moselle</t>
  </si>
  <si>
    <t>LUNEVILLE</t>
  </si>
  <si>
    <t>LONGWY</t>
  </si>
  <si>
    <t>HOMECOURT</t>
  </si>
  <si>
    <t>NANCY</t>
  </si>
  <si>
    <t>ESSEY-LES-NANCY</t>
  </si>
  <si>
    <t>VILLERS-LES-NANCY</t>
  </si>
  <si>
    <t>PONT A MOUSSON</t>
  </si>
  <si>
    <t>CPAM de Moselle</t>
  </si>
  <si>
    <t>HAYANGE</t>
  </si>
  <si>
    <t>METZ</t>
  </si>
  <si>
    <t>CHATEAU SALINS</t>
  </si>
  <si>
    <t>SARREGUEMINES</t>
  </si>
  <si>
    <t>FORBACH</t>
  </si>
  <si>
    <t>SARREBOURG</t>
  </si>
  <si>
    <t>THIONVILLE</t>
  </si>
  <si>
    <t>CPAM des Ardennes</t>
  </si>
  <si>
    <t>CHARLEVILLE-MEZIERES</t>
  </si>
  <si>
    <t>SEDAN</t>
  </si>
  <si>
    <t>GIVET</t>
  </si>
  <si>
    <t>CPAM des Vosges</t>
  </si>
  <si>
    <t>EPINAL</t>
  </si>
  <si>
    <t>REMIREMONT</t>
  </si>
  <si>
    <t>SAINT-DIÉ</t>
  </si>
  <si>
    <t>CPAM du Bas-Rhin</t>
  </si>
  <si>
    <t>STRASBOURG</t>
  </si>
  <si>
    <t>SCHIRMECK</t>
  </si>
  <si>
    <t>BOUXWILLER</t>
  </si>
  <si>
    <t>HAGUENAU</t>
  </si>
  <si>
    <t>NIEDERBRONN LES BAINS</t>
  </si>
  <si>
    <t>SELESTAT</t>
  </si>
  <si>
    <t>CPAM du Doubs</t>
  </si>
  <si>
    <t>MORTEAU</t>
  </si>
  <si>
    <t>PONTARLIER</t>
  </si>
  <si>
    <t>MONTBELIARD</t>
  </si>
  <si>
    <t>AUDINCOURT</t>
  </si>
  <si>
    <t>CPAM du Haut-Rhin</t>
  </si>
  <si>
    <t>COLMAR</t>
  </si>
  <si>
    <t>MULHOUSE</t>
  </si>
  <si>
    <t>GUEBWILLER</t>
  </si>
  <si>
    <t>ALTKIRCH</t>
  </si>
  <si>
    <t>CPAM du Jura</t>
  </si>
  <si>
    <t>LONS LE SAUNIER</t>
  </si>
  <si>
    <t>LONS-LE-SAUNIER</t>
  </si>
  <si>
    <t>DOLE</t>
  </si>
  <si>
    <t>SAINT-CLAUDE</t>
  </si>
  <si>
    <t>CHAMPAGNOLE</t>
  </si>
  <si>
    <t>UGECAM Alsace</t>
  </si>
  <si>
    <t>MORSBRONN LES BAINS</t>
  </si>
  <si>
    <t>SAALES</t>
  </si>
  <si>
    <t>MASEVAUX</t>
  </si>
  <si>
    <t>LUTTERBACH</t>
  </si>
  <si>
    <t>JUNGHOLTZ</t>
  </si>
  <si>
    <t>UGECAM Bourgogne Franche Comté</t>
  </si>
  <si>
    <t>FENAY</t>
  </si>
  <si>
    <t>SALINS-LES-BAINS</t>
  </si>
  <si>
    <t>FONTAINE LES DIJON</t>
  </si>
  <si>
    <t>ESSEY</t>
  </si>
  <si>
    <t>MONTAIGU</t>
  </si>
  <si>
    <t>SAINT CLAUDE</t>
  </si>
  <si>
    <t>BOURBON - LANCY</t>
  </si>
  <si>
    <t>UGECAM du Nord-Est</t>
  </si>
  <si>
    <t>SENONES</t>
  </si>
  <si>
    <t>FLAVIGNY-SUR-MOSELLE</t>
  </si>
  <si>
    <t>VANDOEUVRE-LES-NANCY</t>
  </si>
  <si>
    <t>DARNEY</t>
  </si>
  <si>
    <t>WARNECOURT</t>
  </si>
  <si>
    <t>VILLE-EN-SELVE</t>
  </si>
  <si>
    <t>LAY ST CHRISTOPHE</t>
  </si>
  <si>
    <t>SCY CHAZELLES</t>
  </si>
  <si>
    <t>VITTEL</t>
  </si>
  <si>
    <t>CAEN</t>
  </si>
  <si>
    <t>GRENTHEVILLE</t>
  </si>
  <si>
    <t>ROUEN</t>
  </si>
  <si>
    <t>CPAM de la Côte d'Opale</t>
  </si>
  <si>
    <t>BOULOGNE-SUR-MER</t>
  </si>
  <si>
    <t>CALAIS</t>
  </si>
  <si>
    <t>SAINT OMER</t>
  </si>
  <si>
    <t>CPAM de La Manche</t>
  </si>
  <si>
    <t>SAINT-LO</t>
  </si>
  <si>
    <t>VALOGNES</t>
  </si>
  <si>
    <t>GRANVILLE</t>
  </si>
  <si>
    <t>AVRANCHES</t>
  </si>
  <si>
    <t>CHERBOURG</t>
  </si>
  <si>
    <t>COUTANCES</t>
  </si>
  <si>
    <t>SAINT-HILAIRE-DU-HARCOUET</t>
  </si>
  <si>
    <t>CARENTAN</t>
  </si>
  <si>
    <t>CPAM de la Somme</t>
  </si>
  <si>
    <t>AMIENS</t>
  </si>
  <si>
    <t>ABBEVILLE</t>
  </si>
  <si>
    <t>HAM</t>
  </si>
  <si>
    <t>ALBERT</t>
  </si>
  <si>
    <t>PERONNE</t>
  </si>
  <si>
    <t>FLIXECOURT</t>
  </si>
  <si>
    <t>MONTDIDIER</t>
  </si>
  <si>
    <t>CPAM de l'Aisne</t>
  </si>
  <si>
    <t>LAON</t>
  </si>
  <si>
    <t>CHAUNY</t>
  </si>
  <si>
    <t>SOISSONS</t>
  </si>
  <si>
    <t>VILLERS COTTERETS</t>
  </si>
  <si>
    <t>SAINT-QUENTIN</t>
  </si>
  <si>
    <t>HIRSON</t>
  </si>
  <si>
    <t>CHATEAU-THIERRY</t>
  </si>
  <si>
    <t>CPAM de l'Artois</t>
  </si>
  <si>
    <t>ARRAS CEDEX</t>
  </si>
  <si>
    <t>LIEVIN CEDEX</t>
  </si>
  <si>
    <t>BETHUNE CEDEX</t>
  </si>
  <si>
    <t>HENIN BEAUMONT</t>
  </si>
  <si>
    <t>LENS</t>
  </si>
  <si>
    <t>CPAM de l'Eure</t>
  </si>
  <si>
    <t>EVREUX</t>
  </si>
  <si>
    <t>PONT-AUDEMER</t>
  </si>
  <si>
    <t>LOUVIERS</t>
  </si>
  <si>
    <t>BERNAY</t>
  </si>
  <si>
    <t>VERNON</t>
  </si>
  <si>
    <t>VAL DE REUIL</t>
  </si>
  <si>
    <t>VAL-DE-REUIL</t>
  </si>
  <si>
    <t>CPAM de l'Oise</t>
  </si>
  <si>
    <t>BEAUVAIS</t>
  </si>
  <si>
    <t>COMPIEGNE</t>
  </si>
  <si>
    <t>CREIL CEDEX</t>
  </si>
  <si>
    <t>CPAM de l'Orne</t>
  </si>
  <si>
    <t>ALENCON</t>
  </si>
  <si>
    <t>FLERS</t>
  </si>
  <si>
    <t>ARGENTAN</t>
  </si>
  <si>
    <t>L'AIGLE</t>
  </si>
  <si>
    <t>CPAM des Flandres</t>
  </si>
  <si>
    <t>ARMENTIERES</t>
  </si>
  <si>
    <t>DUNKERQUE</t>
  </si>
  <si>
    <t>GRANDE SYNTHE</t>
  </si>
  <si>
    <t>CPAM du Calvados</t>
  </si>
  <si>
    <t>BAYEUX</t>
  </si>
  <si>
    <t>LISIEUX</t>
  </si>
  <si>
    <t>VIRE</t>
  </si>
  <si>
    <t>HONFLEUR</t>
  </si>
  <si>
    <t>CPAM du Hainaut</t>
  </si>
  <si>
    <t>CONDE SUR ESCAUT</t>
  </si>
  <si>
    <t>CAMBRAI</t>
  </si>
  <si>
    <t>CAUDRY</t>
  </si>
  <si>
    <t>MAUBEUGE</t>
  </si>
  <si>
    <t>FOURMIES</t>
  </si>
  <si>
    <t>JEUMONT</t>
  </si>
  <si>
    <t>LE QUESNOY</t>
  </si>
  <si>
    <t>VALENCIENNES</t>
  </si>
  <si>
    <t>DENAIN</t>
  </si>
  <si>
    <t>CPAM du Havre</t>
  </si>
  <si>
    <t>LE HAVRE</t>
  </si>
  <si>
    <t>FECAMP</t>
  </si>
  <si>
    <t>LILLEBONNE</t>
  </si>
  <si>
    <t>CPAM Lille-Douai</t>
  </si>
  <si>
    <t>MARCQ EN BAROEUL</t>
  </si>
  <si>
    <t>VILLENEUVE D'ASCQ</t>
  </si>
  <si>
    <t>LILLE</t>
  </si>
  <si>
    <t>DOUAI</t>
  </si>
  <si>
    <t>CPAM Rouen-Elbeuf-Dieppe</t>
  </si>
  <si>
    <t>NOTRE DAME DE BONDEVILLE</t>
  </si>
  <si>
    <t>DIEPPE</t>
  </si>
  <si>
    <t>ELBEUF SUR  SEINE</t>
  </si>
  <si>
    <t>SAINT-ETIENNE-DU-ROUVRAY</t>
  </si>
  <si>
    <t>YVETOT</t>
  </si>
  <si>
    <t>CPAM Tourcoing-Roubaix</t>
  </si>
  <si>
    <t>TOURCOING</t>
  </si>
  <si>
    <t>ROUBAIX</t>
  </si>
  <si>
    <t>VILLENEUVE-D'ASCQ</t>
  </si>
  <si>
    <t>TOUFFLERS</t>
  </si>
  <si>
    <t>HALLUIN</t>
  </si>
  <si>
    <t>UGECAM de Normandie</t>
  </si>
  <si>
    <t>SEES</t>
  </si>
  <si>
    <t>SAINT-LEONARD</t>
  </si>
  <si>
    <t>ST-GERMAIN DU CORBEIS</t>
  </si>
  <si>
    <t>NOYERS</t>
  </si>
  <si>
    <t>BAGNOLES DE L ORNE</t>
  </si>
  <si>
    <t>OMONVILLE</t>
  </si>
  <si>
    <t>BOIS-GUILLAUME</t>
  </si>
  <si>
    <t>FERE EN TARDENOIS</t>
  </si>
  <si>
    <t>GAUCHY</t>
  </si>
  <si>
    <t>HAUBOURDIN</t>
  </si>
  <si>
    <t>STE CATHERINE LES ARRAS</t>
  </si>
  <si>
    <t>BERCK-SUR-MER</t>
  </si>
  <si>
    <t>VENDIN-LE-VIEIL</t>
  </si>
  <si>
    <t>WOINCOURT</t>
  </si>
  <si>
    <t>MERCIN ET VAUX</t>
  </si>
  <si>
    <t>CESTIF</t>
  </si>
  <si>
    <t>RUBELLES</t>
  </si>
  <si>
    <t>CPAM de la Seine Saint Denis</t>
  </si>
  <si>
    <t>BOBIGNY</t>
  </si>
  <si>
    <t>AUBERVILLIERS</t>
  </si>
  <si>
    <t>EPINAY-SUR-SEINE</t>
  </si>
  <si>
    <t>STAINS</t>
  </si>
  <si>
    <t>BAGNOLET</t>
  </si>
  <si>
    <t>MONTREUIL SOUS BOIS</t>
  </si>
  <si>
    <t>NOISY-LE-SEC</t>
  </si>
  <si>
    <t>AULNAY-SOUS-BOIS</t>
  </si>
  <si>
    <t>LE RAINCY</t>
  </si>
  <si>
    <t>SEVRAN</t>
  </si>
  <si>
    <t>TREMBLAY-EN-FRANCE</t>
  </si>
  <si>
    <t>NOISY-LE-GRAND</t>
  </si>
  <si>
    <t>AULNAY SOUS BOIS</t>
  </si>
  <si>
    <t>SAINT-DENIS</t>
  </si>
  <si>
    <t>LA COURNEUVE</t>
  </si>
  <si>
    <t>MONTFERMEIL</t>
  </si>
  <si>
    <t>CPAM de l'Essonne</t>
  </si>
  <si>
    <t>ETAMPES</t>
  </si>
  <si>
    <t>EVRY</t>
  </si>
  <si>
    <t>CORBEIL-ESSONNES</t>
  </si>
  <si>
    <t>GRIGNY</t>
  </si>
  <si>
    <t>LES ULIS</t>
  </si>
  <si>
    <t>MASSY</t>
  </si>
  <si>
    <t>ARPAJON</t>
  </si>
  <si>
    <t>CPAM de Seine et Marne</t>
  </si>
  <si>
    <t>MELUN</t>
  </si>
  <si>
    <t>MAINCY</t>
  </si>
  <si>
    <t>MEAUX</t>
  </si>
  <si>
    <t>BUSSY-SAINT-GEORGES</t>
  </si>
  <si>
    <t>VENEUX-LES-SABLONS</t>
  </si>
  <si>
    <t>COULOMMIERS</t>
  </si>
  <si>
    <t>CHELLES</t>
  </si>
  <si>
    <t>MARNE LA VALLEE</t>
  </si>
  <si>
    <t>SAVIGNY LE TEMPLE</t>
  </si>
  <si>
    <t>SAVIGNY-LE-TEMPLE</t>
  </si>
  <si>
    <t>PROVINS</t>
  </si>
  <si>
    <t>AVON</t>
  </si>
  <si>
    <t>OZOIR LA FERRIERE</t>
  </si>
  <si>
    <t>LE MEE SUR SEINE</t>
  </si>
  <si>
    <t>MONTEREAU FAULT YONNE</t>
  </si>
  <si>
    <t>DAMMARIE LES LYS</t>
  </si>
  <si>
    <t>CPAM du Val de Marne</t>
  </si>
  <si>
    <t>THIAIS</t>
  </si>
  <si>
    <t>CRETEIL</t>
  </si>
  <si>
    <t>CACHAN</t>
  </si>
  <si>
    <t>COEUILLY-CHAMPIGNY</t>
  </si>
  <si>
    <t>CHOISY LE ROI</t>
  </si>
  <si>
    <t>CHOISY-LE-ROI</t>
  </si>
  <si>
    <t>IVRY-SUR-SEINE</t>
  </si>
  <si>
    <t>ORLY</t>
  </si>
  <si>
    <t>VILLEJUIF</t>
  </si>
  <si>
    <t>CHAMPIGNY SUR MARNE</t>
  </si>
  <si>
    <t>SAINT-MAUR-DES-FOSSES</t>
  </si>
  <si>
    <t>JOINVILLE LE PONT</t>
  </si>
  <si>
    <t>LE PERREUX SUR MARNE</t>
  </si>
  <si>
    <t>BONNEUIL SUR MARNE</t>
  </si>
  <si>
    <t>NOGENT-SUR-MARNE</t>
  </si>
  <si>
    <t>CRAM de L'Ile de France</t>
  </si>
  <si>
    <t>GUYANCOURT</t>
  </si>
  <si>
    <t>NANTERRE</t>
  </si>
  <si>
    <t>CERGY PONTOISE</t>
  </si>
  <si>
    <t>PARIS CEDEX 19</t>
  </si>
  <si>
    <t>UGECAM Ile de France</t>
  </si>
  <si>
    <t>VITRY-SUR-SEINE</t>
  </si>
  <si>
    <t>CHAMPIGNY-SUR-MARNE</t>
  </si>
  <si>
    <t>BOULOGNE BILLANCOURT</t>
  </si>
  <si>
    <t>SAINT THIBAULT DES VIGNES</t>
  </si>
  <si>
    <t>RAMBOUILLET</t>
  </si>
  <si>
    <t>MONTREUIL</t>
  </si>
  <si>
    <t>BOIS-LE-ROI</t>
  </si>
  <si>
    <t>COUBERT</t>
  </si>
  <si>
    <t>GARCHES</t>
  </si>
  <si>
    <t>BOISSY SAINT LEGER</t>
  </si>
  <si>
    <t>BOUFFEMONT</t>
  </si>
  <si>
    <t>CPAM de Paris</t>
  </si>
  <si>
    <t>CPAM des Hauts de Seine</t>
  </si>
  <si>
    <t>COURBEVOIE</t>
  </si>
  <si>
    <t>MONTROUGE</t>
  </si>
  <si>
    <t>BOULOGNE-BILLANCOURT</t>
  </si>
  <si>
    <t>BAGNEUX</t>
  </si>
  <si>
    <t>COLOMBES</t>
  </si>
  <si>
    <t>ASNIERES</t>
  </si>
  <si>
    <t>VILLENEUVE LA GARENNE</t>
  </si>
  <si>
    <t>MEUDON LA FORET</t>
  </si>
  <si>
    <t>GENNEVILLIERS</t>
  </si>
  <si>
    <t>CPAM des Yvelines</t>
  </si>
  <si>
    <t>SAINT-GERMAIN-EN-LAYE</t>
  </si>
  <si>
    <t>VERSAILLES</t>
  </si>
  <si>
    <t>MONTIGNY LE BRETONNEUX</t>
  </si>
  <si>
    <t>LES MUREAUX</t>
  </si>
  <si>
    <t>POISSY</t>
  </si>
  <si>
    <t>TRAPPES</t>
  </si>
  <si>
    <t>CHANTELOUP-LES-VIGNES</t>
  </si>
  <si>
    <t>SARTROUVILLE</t>
  </si>
  <si>
    <t>PLAISIR</t>
  </si>
  <si>
    <t>CPAM du Val d'Oise</t>
  </si>
  <si>
    <t>CERGY PONTOISE CEDEX</t>
  </si>
  <si>
    <t>ST OUEN L'AUMONE</t>
  </si>
  <si>
    <t>ARGENTEUIL</t>
  </si>
  <si>
    <t>GOUSSAINVILLE</t>
  </si>
  <si>
    <t>SARCELLES</t>
  </si>
  <si>
    <t>ERMONT</t>
  </si>
  <si>
    <t>CERGY ST CHRISTOPHE</t>
  </si>
  <si>
    <t>VILLIERS LE BEL</t>
  </si>
  <si>
    <t>CRIP</t>
  </si>
  <si>
    <t>CPAM de La Charente</t>
  </si>
  <si>
    <t>COGNAC</t>
  </si>
  <si>
    <t>ANGOULEME</t>
  </si>
  <si>
    <t>CPAM de La Charente Maritime</t>
  </si>
  <si>
    <t>LA ROCHELLE CEDEX</t>
  </si>
  <si>
    <t>SAINTES CEDEX</t>
  </si>
  <si>
    <t>ROCHEFORT</t>
  </si>
  <si>
    <t>CPAM de La Corrèze</t>
  </si>
  <si>
    <t>TULLE</t>
  </si>
  <si>
    <t>BRIVE LA GAILLARDE</t>
  </si>
  <si>
    <t>USSEL</t>
  </si>
  <si>
    <t>CPAM de La Creuse</t>
  </si>
  <si>
    <t>GUERET</t>
  </si>
  <si>
    <t>CPAM de La Haute Vienne</t>
  </si>
  <si>
    <t>LIMOGES</t>
  </si>
  <si>
    <t>SAINT JUNIEN</t>
  </si>
  <si>
    <t>CPAM de La Vienne</t>
  </si>
  <si>
    <t>POITIERS</t>
  </si>
  <si>
    <t>CHATELLERAULT</t>
  </si>
  <si>
    <t>CPAM de l'Indre</t>
  </si>
  <si>
    <t>CHATEAUROUX</t>
  </si>
  <si>
    <t>CPAM des Deux Sèvres</t>
  </si>
  <si>
    <t>NIORT</t>
  </si>
  <si>
    <t>BESSINES</t>
  </si>
  <si>
    <t>CPAM d'Eure et Loir</t>
  </si>
  <si>
    <t>CHARTRES</t>
  </si>
  <si>
    <t>DREUX</t>
  </si>
  <si>
    <t>LUCE</t>
  </si>
  <si>
    <t>CPAM d'Indre et Loire</t>
  </si>
  <si>
    <t>TOURS</t>
  </si>
  <si>
    <t>JOUE-LES-TOURS</t>
  </si>
  <si>
    <t>LOCHES</t>
  </si>
  <si>
    <t>AMBOISE</t>
  </si>
  <si>
    <t>CPAM du Cher</t>
  </si>
  <si>
    <t>BOURGES</t>
  </si>
  <si>
    <t>VIERZON</t>
  </si>
  <si>
    <t>SAINT AMAND - MONTROND</t>
  </si>
  <si>
    <t>CPAM du Loir et Cher</t>
  </si>
  <si>
    <t>BLOIS</t>
  </si>
  <si>
    <t>VENDOME</t>
  </si>
  <si>
    <t>ROMORANTIN LANTHENAY</t>
  </si>
  <si>
    <t>CPAM du Loiret</t>
  </si>
  <si>
    <t>ORLEANS</t>
  </si>
  <si>
    <t>MONTARGIS</t>
  </si>
  <si>
    <t>GIEN</t>
  </si>
  <si>
    <t>PITHIVIERS</t>
  </si>
  <si>
    <t>CT CICOA</t>
  </si>
  <si>
    <t>UGECAM Centre</t>
  </si>
  <si>
    <t>ST FLORENT/CHER</t>
  </si>
  <si>
    <t>VIC-SUR-CERE</t>
  </si>
  <si>
    <t>JOB</t>
  </si>
  <si>
    <t>LA BOURBOULE</t>
  </si>
  <si>
    <t>VERNEUIL-SUR-VIENNE</t>
  </si>
  <si>
    <t>LA ROCHE POSAY</t>
  </si>
  <si>
    <t>CLERMONT-FERRAND</t>
  </si>
  <si>
    <t>C.T.I.R. Provence Alpes Côte d'Azur et Corse</t>
  </si>
  <si>
    <t>VALBONNE</t>
  </si>
  <si>
    <t>MARSEILLE</t>
  </si>
  <si>
    <t>CPAM de Corse du Sud</t>
  </si>
  <si>
    <t>AJACCIO</t>
  </si>
  <si>
    <t>PORTO VECCHIO</t>
  </si>
  <si>
    <t>CORTE</t>
  </si>
  <si>
    <t>CPAM de Haute Corse</t>
  </si>
  <si>
    <t>BASTIA</t>
  </si>
  <si>
    <t>ALERIA</t>
  </si>
  <si>
    <t>ILE ROUSSE</t>
  </si>
  <si>
    <t>CPAM des Alpes de Haute Provence</t>
  </si>
  <si>
    <t>DIGNE-LES-BAINS</t>
  </si>
  <si>
    <t>MANOSQUE</t>
  </si>
  <si>
    <t>CPAM des Alpes Maritimes</t>
  </si>
  <si>
    <t>NICE</t>
  </si>
  <si>
    <t>ANTIBES</t>
  </si>
  <si>
    <t>MENTON</t>
  </si>
  <si>
    <t>GRASSE</t>
  </si>
  <si>
    <t>LE CANNET</t>
  </si>
  <si>
    <t>CARROS</t>
  </si>
  <si>
    <t>CPAM des Bouches du Rhône</t>
  </si>
  <si>
    <t>PLAN-DE-CUQUES</t>
  </si>
  <si>
    <t>AUBAGNE</t>
  </si>
  <si>
    <t>AIX-EN-PROVENCE</t>
  </si>
  <si>
    <t>ARLES</t>
  </si>
  <si>
    <t>CHATEAUNEUF-LES-MARTIGUES</t>
  </si>
  <si>
    <t>GARDANNE</t>
  </si>
  <si>
    <t>ISTRES</t>
  </si>
  <si>
    <t>MARIGNANE</t>
  </si>
  <si>
    <t>SALON-DE-PROVENCE</t>
  </si>
  <si>
    <t>VITROLLES</t>
  </si>
  <si>
    <t>MIRAMAS</t>
  </si>
  <si>
    <t>SALON DE PROVENCE</t>
  </si>
  <si>
    <t>CPAM des Hautes Alpes</t>
  </si>
  <si>
    <t>GAP</t>
  </si>
  <si>
    <t>BRIANCON</t>
  </si>
  <si>
    <t>CPAM du Var</t>
  </si>
  <si>
    <t>TOULON</t>
  </si>
  <si>
    <t>LA SEYNE SUR MER</t>
  </si>
  <si>
    <t>HYERES</t>
  </si>
  <si>
    <t>BRIGNOLES</t>
  </si>
  <si>
    <t>DRAGUIGNAN</t>
  </si>
  <si>
    <t>FREJUS</t>
  </si>
  <si>
    <t>LA VALETTE DU VAR</t>
  </si>
  <si>
    <t>CPAM du Vaucluse</t>
  </si>
  <si>
    <t>AVIGNON</t>
  </si>
  <si>
    <t>CAVAILLON</t>
  </si>
  <si>
    <t>PERTUIS</t>
  </si>
  <si>
    <t>ORANGE</t>
  </si>
  <si>
    <t>SORGUES</t>
  </si>
  <si>
    <t>CARPENTRAS</t>
  </si>
  <si>
    <t>UGECAM Provence Alpes Côte d'Azur Corse</t>
  </si>
  <si>
    <t>DIGNE LES BAINS</t>
  </si>
  <si>
    <t>LA GAUDE</t>
  </si>
  <si>
    <t>COGOLIN</t>
  </si>
  <si>
    <t>SAINT RAPHAEL</t>
  </si>
  <si>
    <t>PIGNANS</t>
  </si>
  <si>
    <t>VENCE</t>
  </si>
  <si>
    <t>VILLENEUVE-LOUBET</t>
  </si>
  <si>
    <t>VALLAURIS</t>
  </si>
  <si>
    <t>COLLOBRIERES</t>
  </si>
  <si>
    <t>C.T.I.R. Rhône-Alpes Auvergne</t>
  </si>
  <si>
    <t>LA TALAUDIERE</t>
  </si>
  <si>
    <t>CPAM de La Drôme</t>
  </si>
  <si>
    <t>VALENCE</t>
  </si>
  <si>
    <t>MONTELIMAR</t>
  </si>
  <si>
    <t>CPAM de La Haute Loire</t>
  </si>
  <si>
    <t>CPAM de La Haute Savoie</t>
  </si>
  <si>
    <t>ANNECY</t>
  </si>
  <si>
    <t>ANNEMASSE</t>
  </si>
  <si>
    <t>THONON LES BAINS</t>
  </si>
  <si>
    <t>CLUSES</t>
  </si>
  <si>
    <t>CPAM de la Loire</t>
  </si>
  <si>
    <t>SAINT CHAMOND</t>
  </si>
  <si>
    <t>SAINT ETIENNE</t>
  </si>
  <si>
    <t>ROANNE CEDEX</t>
  </si>
  <si>
    <t>FIRMINY</t>
  </si>
  <si>
    <t>RIVE-DE-GIER</t>
  </si>
  <si>
    <t>MONTBRISON</t>
  </si>
  <si>
    <t>ANDREZIEUX</t>
  </si>
  <si>
    <t>CPAM de La Savoie</t>
  </si>
  <si>
    <t>CHAMBERY</t>
  </si>
  <si>
    <t>CHAMBERY CEDEX</t>
  </si>
  <si>
    <t>AIX LES BAINS CEDEX</t>
  </si>
  <si>
    <t>ALBERTVILLE CEDEX</t>
  </si>
  <si>
    <t>MOUTIERS</t>
  </si>
  <si>
    <t>SAINT JEAN DE MAURIENNE CEDEX</t>
  </si>
  <si>
    <t>BOURG-EN-BRESSE</t>
  </si>
  <si>
    <t>OYONNAX</t>
  </si>
  <si>
    <t>AMBERIEU-EN-BUGEY</t>
  </si>
  <si>
    <t>SAINT MAURICE DE BEYNOST</t>
  </si>
  <si>
    <t>JASSANS</t>
  </si>
  <si>
    <t>BELLEGARDE-SUR-VALSERINE</t>
  </si>
  <si>
    <t>BOURG EN BRESSE</t>
  </si>
  <si>
    <t>MOULINS</t>
  </si>
  <si>
    <t>MONTLUCON</t>
  </si>
  <si>
    <t>VICHY</t>
  </si>
  <si>
    <t>COMMENTRY</t>
  </si>
  <si>
    <t>CPAM de l'Ardèche</t>
  </si>
  <si>
    <t>ANNONAY</t>
  </si>
  <si>
    <t>PRIVAS</t>
  </si>
  <si>
    <t>AUBENAS</t>
  </si>
  <si>
    <t>LE TEIL</t>
  </si>
  <si>
    <t>CPAM de l'Isère</t>
  </si>
  <si>
    <t>GRENOBLE</t>
  </si>
  <si>
    <t>VOIRON</t>
  </si>
  <si>
    <t>RIVES</t>
  </si>
  <si>
    <t>SAINT-MARCELLIN</t>
  </si>
  <si>
    <t>BOURGOIN-JALLIEU</t>
  </si>
  <si>
    <t>LA TOUR DU PIN</t>
  </si>
  <si>
    <t>MORESTEL</t>
  </si>
  <si>
    <t>VIENNE</t>
  </si>
  <si>
    <t>VILLEFONTAINE</t>
  </si>
  <si>
    <t>ROUSSILLON</t>
  </si>
  <si>
    <t>CPAM du Cantal</t>
  </si>
  <si>
    <t>AURILLAC</t>
  </si>
  <si>
    <t>CPAM du Puy de Dome</t>
  </si>
  <si>
    <t>CLERMONT FERRAND</t>
  </si>
  <si>
    <t>AMBERT</t>
  </si>
  <si>
    <t>ISSOIRE</t>
  </si>
  <si>
    <t>RIOM</t>
  </si>
  <si>
    <t>COURNON D'AUVERGNE</t>
  </si>
  <si>
    <t>CPAM du Rhône</t>
  </si>
  <si>
    <t>LYON</t>
  </si>
  <si>
    <t>MEYZIEU</t>
  </si>
  <si>
    <t>OULLINS</t>
  </si>
  <si>
    <t>RILLIEUX LA PAPE</t>
  </si>
  <si>
    <t>VENISSIEUX</t>
  </si>
  <si>
    <t>VILLEURBANNE</t>
  </si>
  <si>
    <t>SAINT FONS</t>
  </si>
  <si>
    <t>TARARE</t>
  </si>
  <si>
    <t>UGECAM Rhône Alpes</t>
  </si>
  <si>
    <t>SAINT-MARCEL-LES-VALENCE</t>
  </si>
  <si>
    <t>LA TERRASSE</t>
  </si>
  <si>
    <t>MEYLAN</t>
  </si>
  <si>
    <t>FRANCHEVILLE LE BAS</t>
  </si>
  <si>
    <t>BRISON SAINT INNOCENT</t>
  </si>
  <si>
    <t>SAINT-DIDIER-AU-MONT-D'OR</t>
  </si>
  <si>
    <t>TRESSERVE</t>
  </si>
  <si>
    <t>PONT-SAINTE-MARIE</t>
  </si>
  <si>
    <t>Longitude</t>
  </si>
  <si>
    <t>Latitude</t>
  </si>
  <si>
    <t>CPAM de l'Ain</t>
  </si>
  <si>
    <t>CPAM de l'Allier</t>
  </si>
  <si>
    <t>UGECAM HAUTS-DE-FRANCE</t>
  </si>
  <si>
    <t>UGECAM OCCITANIE</t>
  </si>
  <si>
    <t>CTI NPNP</t>
  </si>
  <si>
    <t>UC-IRSA</t>
  </si>
  <si>
    <t>UC-CMP</t>
  </si>
  <si>
    <t>SAINT DIZIER</t>
  </si>
  <si>
    <t>SAINT-DIE-DES-VOSGES</t>
  </si>
  <si>
    <t>CHARNAY LES MACON</t>
  </si>
  <si>
    <t>01015</t>
  </si>
  <si>
    <t>01100</t>
  </si>
  <si>
    <t>01503</t>
  </si>
  <si>
    <t>01480</t>
  </si>
  <si>
    <t>01200</t>
  </si>
  <si>
    <t>01000</t>
  </si>
  <si>
    <t>02009</t>
  </si>
  <si>
    <t>02302</t>
  </si>
  <si>
    <t>02200</t>
  </si>
  <si>
    <t>02600</t>
  </si>
  <si>
    <t>02323</t>
  </si>
  <si>
    <t>02500</t>
  </si>
  <si>
    <t>03100</t>
  </si>
  <si>
    <t>03000</t>
  </si>
  <si>
    <t>03200</t>
  </si>
  <si>
    <t>04000</t>
  </si>
  <si>
    <t>04100</t>
  </si>
  <si>
    <t>05012</t>
  </si>
  <si>
    <t>05100</t>
  </si>
  <si>
    <t>06600</t>
  </si>
  <si>
    <t>06100</t>
  </si>
  <si>
    <t>06500</t>
  </si>
  <si>
    <t>06130</t>
  </si>
  <si>
    <t>06110</t>
  </si>
  <si>
    <t>06000</t>
  </si>
  <si>
    <t>06516</t>
  </si>
  <si>
    <t>06560</t>
  </si>
  <si>
    <t>07108</t>
  </si>
  <si>
    <t>07007</t>
  </si>
  <si>
    <t>07200</t>
  </si>
  <si>
    <t>EVRY CEDEX</t>
  </si>
  <si>
    <t>06140</t>
  </si>
  <si>
    <t>06270</t>
  </si>
  <si>
    <t>06223</t>
  </si>
  <si>
    <t>LE VAL D AJOL</t>
  </si>
  <si>
    <t>FRIVILLE ESCARBOTIN</t>
  </si>
  <si>
    <t>BLANDAINVILLE</t>
  </si>
  <si>
    <t>VAULX-EN-VELIN</t>
  </si>
  <si>
    <t>VILLEFRANCHE SUR SAONE</t>
  </si>
  <si>
    <t>BAGNERES-DE-BIGORRE</t>
  </si>
  <si>
    <t>08000</t>
  </si>
  <si>
    <t>08090</t>
  </si>
  <si>
    <t>REIMS CEDEX</t>
  </si>
  <si>
    <t>LE-PUY-EN-VELAY</t>
  </si>
  <si>
    <t>RENNES CEDEX</t>
  </si>
  <si>
    <t>GRENOBLE CEDEX 9</t>
  </si>
  <si>
    <t>LAMALOU LES BAINS</t>
  </si>
  <si>
    <t>SAINT MALO</t>
  </si>
  <si>
    <t>TOULOUSE CEDEX 9</t>
  </si>
  <si>
    <t>07400</t>
  </si>
  <si>
    <t>08101</t>
  </si>
  <si>
    <t>08205</t>
  </si>
  <si>
    <t>08600</t>
  </si>
  <si>
    <t>09100</t>
  </si>
  <si>
    <t>09000</t>
  </si>
  <si>
    <t>06610</t>
  </si>
  <si>
    <t>ROUEN CEDEX</t>
  </si>
  <si>
    <t>TERRASSON-LA-VILLEDIEU</t>
  </si>
  <si>
    <t>NANTERRE CEDEX</t>
  </si>
  <si>
    <t>05000</t>
  </si>
  <si>
    <t>LE PETIT QUEVILLY</t>
  </si>
  <si>
    <t>03600</t>
  </si>
  <si>
    <t>02405</t>
  </si>
  <si>
    <t>PIERRELATTE</t>
  </si>
  <si>
    <t>BEGLES</t>
  </si>
  <si>
    <t>02130</t>
  </si>
  <si>
    <t>02430</t>
  </si>
  <si>
    <t>LA-TESTE-DE-BUCH</t>
  </si>
  <si>
    <t>SAINT-ETIENNE-AU-MONT</t>
  </si>
  <si>
    <t>LE COUDRAY</t>
  </si>
  <si>
    <t>LA RICHE</t>
  </si>
  <si>
    <t>SAINT-DOULCHARD</t>
  </si>
  <si>
    <t>HEROUVILLE-ST-CLAIR</t>
  </si>
  <si>
    <t>CAVEIRAC</t>
  </si>
  <si>
    <t>VERNEUIL-SUR-AVRE</t>
  </si>
  <si>
    <t>MONDEVILLE</t>
  </si>
  <si>
    <t>01700</t>
  </si>
  <si>
    <t>MARTIGUES CEDEX</t>
  </si>
  <si>
    <t>LA CHAPELLE SAINT MESMIN</t>
  </si>
  <si>
    <t>PARIS CEDEX</t>
  </si>
  <si>
    <t>BRUAY LA BUISSIÈRE</t>
  </si>
  <si>
    <t>NOIDANS-LES-VESOUL</t>
  </si>
  <si>
    <t>BESANÇON</t>
  </si>
  <si>
    <t>07100</t>
  </si>
  <si>
    <t>LONGEVILLE LES SAINT-AVOLD</t>
  </si>
  <si>
    <t>COULOUNIEIX-CHAMIERS</t>
  </si>
  <si>
    <t>LAVAL CEDEX 9</t>
  </si>
  <si>
    <t>02300</t>
  </si>
  <si>
    <t>LÉVIGNEN</t>
  </si>
  <si>
    <t>LAIGNEVILLE</t>
  </si>
  <si>
    <t>30M</t>
  </si>
  <si>
    <t>20M</t>
  </si>
  <si>
    <t>10M</t>
  </si>
  <si>
    <t>4M</t>
  </si>
  <si>
    <t>40M</t>
  </si>
  <si>
    <t>50M</t>
  </si>
  <si>
    <t>Mensuel
(€ HT)</t>
  </si>
  <si>
    <t>TOTAL ANNUEL 
(€ HT)</t>
  </si>
  <si>
    <t>Les réponses du soumissionnaire ont une valeur d'engagement vis-à-vis de la Cnam.</t>
  </si>
  <si>
    <t>Coût unitaire
(€ HT)</t>
  </si>
  <si>
    <t>TOTAL  
(€ HT)</t>
  </si>
  <si>
    <t>RAMAGE V7</t>
  </si>
  <si>
    <t>10G</t>
  </si>
  <si>
    <t>MAX</t>
  </si>
  <si>
    <t>100M</t>
  </si>
  <si>
    <t xml:space="preserve">1 IMPASSE HENRI RAMET </t>
  </si>
  <si>
    <t>650 BOULEVARD SEBASTIEN BRANT LES INTEGRALES IMMEUBLE PASCAL</t>
  </si>
  <si>
    <t xml:space="preserve">14 RUE HONORE DE BALZAC </t>
  </si>
  <si>
    <t>1 PLACE DE LA GRENOUILLÈRE BATIMENT A</t>
  </si>
  <si>
    <t xml:space="preserve">46 RUE ARISTIDE BRIAND  </t>
  </si>
  <si>
    <t xml:space="preserve">8 RUE ZEPHIRIN JEANTET  </t>
  </si>
  <si>
    <t xml:space="preserve">10 PLACE DE LA GRENOUILLERE  </t>
  </si>
  <si>
    <t xml:space="preserve">0 RUE BEAURIVAGE  </t>
  </si>
  <si>
    <t xml:space="preserve">188 RUE ANATOLE FRANCE </t>
  </si>
  <si>
    <t xml:space="preserve">23 PLACE JULES DECAMP </t>
  </si>
  <si>
    <t xml:space="preserve">8 RUE ALEXANDRE DUMAS </t>
  </si>
  <si>
    <t xml:space="preserve">2 RUE CHARLES PEGUY  </t>
  </si>
  <si>
    <t xml:space="preserve">29 BOULEVARD ROOSEVELT  </t>
  </si>
  <si>
    <t xml:space="preserve">0 RUE DE GERBROIS  </t>
  </si>
  <si>
    <t xml:space="preserve">23 RUE DES DEPORTES </t>
  </si>
  <si>
    <t xml:space="preserve">17 RUE DE VILLENEUVE  </t>
  </si>
  <si>
    <t xml:space="preserve">8 RUE JEAN JACQUES ROUSSEAU  </t>
  </si>
  <si>
    <t>18 AVENUE VICTORIA le site se situe au 18-20</t>
  </si>
  <si>
    <t xml:space="preserve">9 et 11 ALLEE ACHILLE ROCHE </t>
  </si>
  <si>
    <t xml:space="preserve">70 AVENUE DE LA REPUBLIQUE  </t>
  </si>
  <si>
    <t xml:space="preserve">1 AVENUE DE FRANCE  </t>
  </si>
  <si>
    <t>82 ALLEE Traverse Françoise Dolto ANTENNE DE L'ASSURANCE MALADIE ZAC DE CHANTEPRUNIER</t>
  </si>
  <si>
    <t xml:space="preserve">3 RUE ALPHONSE RICHARD  </t>
  </si>
  <si>
    <t xml:space="preserve">10 BOULEVARD GEORGES POMPIDOU </t>
  </si>
  <si>
    <t>11 RUE RENE FROGER LES CROS - BATIMENT K - RDC</t>
  </si>
  <si>
    <t xml:space="preserve">49 AVENUE PASTEUR  </t>
  </si>
  <si>
    <t xml:space="preserve">3321  1 ERE AVENUE  </t>
  </si>
  <si>
    <t xml:space="preserve">16 AVENUE RIOU BLANQUET  </t>
  </si>
  <si>
    <t>345 BOULEVARD JACQUES MONOD RÉSIDENCE HÉLIOS</t>
  </si>
  <si>
    <t xml:space="preserve">25 AVENUE DE VERDUN </t>
  </si>
  <si>
    <t xml:space="preserve">7 RUE PERTINAX ESPACE SANTE SOCIAL </t>
  </si>
  <si>
    <t>5 AVENUE ROMAIN ROLLAND CENTRE PERMANENT</t>
  </si>
  <si>
    <t>48 AVENUE ROI ROBERT COMTE DE PROVENCE BATIMENT CEZANNE (LA DESSERTE SE TROUVE DANS LE BATIMENT CHAGALL) (SERVICE INFORMATIQUE 2ÈME ÉTAGE)</t>
  </si>
  <si>
    <t>48 AVENUE ROI ROBERT COMTE DE PROVENCE BÂTIMENT MATISSE (la desserte se trouve dans le batiment CHAGALL)</t>
  </si>
  <si>
    <t xml:space="preserve">56 CHEMIN JOSEPH AIGUIER </t>
  </si>
  <si>
    <t>1035 ROUTE DES CRETES SOPHIA- ANTIPOLIS</t>
  </si>
  <si>
    <t xml:space="preserve">33 AVENUE DE L'EUROPE </t>
  </si>
  <si>
    <t xml:space="preserve">27 AVENUE DE L'EUROPE  </t>
  </si>
  <si>
    <t xml:space="preserve">6 AVENUE DE L'EUROPE UNIE </t>
  </si>
  <si>
    <t xml:space="preserve">56 BOULEVARD MARÉCHAL LECLERC  </t>
  </si>
  <si>
    <t xml:space="preserve">15 RUE DU TRAVAIL  </t>
  </si>
  <si>
    <t>18 AVENUE GEORGES CORNEAU RESIDENCE ARDUINNA</t>
  </si>
  <si>
    <t xml:space="preserve">12 QUAI DES FOURS  </t>
  </si>
  <si>
    <t xml:space="preserve">3 RUE DE MIRBRITZ  </t>
  </si>
  <si>
    <t xml:space="preserve">14 AVENUE GEORGES CORNEAU  </t>
  </si>
  <si>
    <t xml:space="preserve">44 PLACE DE LA GARE </t>
  </si>
  <si>
    <t xml:space="preserve">1 AVENUE DE SIBIAN  </t>
  </si>
  <si>
    <t>56 BOULEVARD DU 14 JUILLET CENTRE DE SANTE DENTAIRE</t>
  </si>
  <si>
    <t>14 RUE BERNARD PALISSY ESPACE VICTOR HUGO</t>
  </si>
  <si>
    <t xml:space="preserve">56 AVENUE DES LOMBARDS  </t>
  </si>
  <si>
    <t xml:space="preserve">17 BOULEVARD GAMBETTA </t>
  </si>
  <si>
    <t xml:space="preserve">18 PLACE DES MARTYRS  </t>
  </si>
  <si>
    <t>113 RUE ETIENNE PEDRON BATIMENT B</t>
  </si>
  <si>
    <t xml:space="preserve">5 RUE MICHAEL FARADAY </t>
  </si>
  <si>
    <t xml:space="preserve">2 ALLEE DE BEZONS  </t>
  </si>
  <si>
    <t xml:space="preserve">0 AVENUE DE BAMBERG  </t>
  </si>
  <si>
    <t xml:space="preserve">0 RUE FOCH  </t>
  </si>
  <si>
    <t xml:space="preserve">0 RUE DU REC  </t>
  </si>
  <si>
    <t xml:space="preserve">0 AVENUE DES ALYSCAMPS  </t>
  </si>
  <si>
    <t xml:space="preserve">0 RUE DESIREE CLARY CHEVALIER PAUL D'URFE </t>
  </si>
  <si>
    <t>11 AVENUE DE SAINT ANTOINE CENTRE COMMERCIAL GRAND LITTORAL – CELLULE H34</t>
  </si>
  <si>
    <t>0  ILOT DES BERGES DE L'HUVEAUNE ZAC des Defensions</t>
  </si>
  <si>
    <t>130 BOULEVARD ARISTIDE BRIAND  Batiment Le Vivaldi</t>
  </si>
  <si>
    <t>0  ZAC DE LA PYRAMISE Rue de l'equerre</t>
  </si>
  <si>
    <t xml:space="preserve">164  LA CANEBIERE </t>
  </si>
  <si>
    <t xml:space="preserve">0 BOULEVARD BOUYALA D' ARNAUD  </t>
  </si>
  <si>
    <t>0  ESPACE BELEY LOCAL NUMERO4 IMMEUBLE DE LA GARE MSS</t>
  </si>
  <si>
    <t>21 RUE BUGEAUD TRIBUNAL JUDICIAIRE - POLE SOCIAL - CASERNE DU MUY</t>
  </si>
  <si>
    <t>MARSEILLE CEDEX 03</t>
  </si>
  <si>
    <t>26 AVENUE DENIS PADOVANI ZAC LE LIOURAT</t>
  </si>
  <si>
    <t xml:space="preserve">56 CHEMIN JOSEPH AIGUIER  </t>
  </si>
  <si>
    <t xml:space="preserve">55 BOULEVARD BUREL  </t>
  </si>
  <si>
    <t>0 AVENUE DE PROVENCE ZAC DE CANOURGUES</t>
  </si>
  <si>
    <t xml:space="preserve">18 RUE GABRIEL MARIE  </t>
  </si>
  <si>
    <t xml:space="preserve">135 CHEMIN ROGER MARTIN </t>
  </si>
  <si>
    <t>AIX EN PROVENCE</t>
  </si>
  <si>
    <t xml:space="preserve">2 AVENUE JULES FERRY </t>
  </si>
  <si>
    <t>175 RUE PONT DE PETON QUARTIER VELINE</t>
  </si>
  <si>
    <t xml:space="preserve">52 RUE ROGER SALENGRO </t>
  </si>
  <si>
    <t xml:space="preserve">72 TRAVERSE DES BONNETS </t>
  </si>
  <si>
    <t xml:space="preserve">12 ALLEE DES PINS </t>
  </si>
  <si>
    <t xml:space="preserve">0 RUE POLOGNE - JEAN BAPTISTE REBOUL  </t>
  </si>
  <si>
    <t xml:space="preserve">6 RUE ALEXIS CARREL  </t>
  </si>
  <si>
    <t>0 AVENUE DU 8 MAI QUARTIER ENCAGNANE  LE MANSARD</t>
  </si>
  <si>
    <t xml:space="preserve">51 AVENUE MARIUS RUINAT </t>
  </si>
  <si>
    <t xml:space="preserve"> CHEMIN DE PARADIS </t>
  </si>
  <si>
    <t xml:space="preserve">0 MAIL CHARLES DE GAULE  </t>
  </si>
  <si>
    <t xml:space="preserve">44 AVENUE DD ST BARNABE  </t>
  </si>
  <si>
    <t>1047 AVENUE DU VINGT ET UN AOUT 1944 NEUF CENT QUARANTE QUATRE</t>
  </si>
  <si>
    <t xml:space="preserve">15 ALLEE TURCAT MERY  </t>
  </si>
  <si>
    <t xml:space="preserve">12 BOULEVARD SAINT LOUIS </t>
  </si>
  <si>
    <t>25 BOULEVARD JEAN MOULIN Z.A. LES GENETS</t>
  </si>
  <si>
    <t>224 RUE EMILE OLLIVIER ZUP LA RODE LE TOUCAN 2</t>
  </si>
  <si>
    <t xml:space="preserve">2 AVENUE ADRIEN DAURELLE </t>
  </si>
  <si>
    <t>0 ROUTE DE NICE LE COUSSON</t>
  </si>
  <si>
    <t>759 CHEMIN DE CAMP BOURJAS CENTRE JEAN ITARD</t>
  </si>
  <si>
    <t xml:space="preserve">2BIS AVENUE GEORGES POMPIDOU </t>
  </si>
  <si>
    <t>1167 ROUTE DE ST LAURENT LE COTEAU LA GAUDE LIEU DIT LE PLAN DU BOIS</t>
  </si>
  <si>
    <t xml:space="preserve">0 ROND-POINT DE L AMITIE </t>
  </si>
  <si>
    <t>2 CHEMIN DES PEUPLIERS LIEU DIT LES AUROUZES</t>
  </si>
  <si>
    <t>0 RUE DESIREE CLARY HOPITAL EUROPEEN MARSEILLE ( FONDATION HOPITAL AMBROISE PARE ) HOPITAL PAUL DESBIEF</t>
  </si>
  <si>
    <t xml:space="preserve">0  GRANDE RUE  </t>
  </si>
  <si>
    <t xml:space="preserve"> CHEMIN D'AGLIANI </t>
  </si>
  <si>
    <t xml:space="preserve"> AVENUE GILLES DE GENNES BÂTIMENT H – ZAC VALGORA</t>
  </si>
  <si>
    <t>LA VALETTE</t>
  </si>
  <si>
    <t xml:space="preserve">0 RUE DES CASERNES  </t>
  </si>
  <si>
    <t>235 AVENUE PIERRE ET MARIE CURIE DOMAINE VALESPACE BAT.1</t>
  </si>
  <si>
    <t xml:space="preserve">574 CHEMIN DE LA RADASSE </t>
  </si>
  <si>
    <t>0 VOIE JULIA CHM DE VALLAURIS</t>
  </si>
  <si>
    <t>1028 CHEMIN DE VOSGELADE INSTITUT VOSGELADE</t>
  </si>
  <si>
    <t xml:space="preserve">0 CHEMIN LES HAUTES GINESTIÈRES </t>
  </si>
  <si>
    <t xml:space="preserve">42 BOULEVARD DE LA GAYE </t>
  </si>
  <si>
    <t>195 BOULEVARD CHAVE IMMEUBLE CHAVE</t>
  </si>
  <si>
    <t>MARSEILLE CEDEX 05</t>
  </si>
  <si>
    <t xml:space="preserve">1-3 COURS DES PLATANES </t>
  </si>
  <si>
    <t xml:space="preserve">16 RUE DU 11 NOVEMBRE  </t>
  </si>
  <si>
    <t>6 PLACE DE L EUROPE Espace Robert Schuman</t>
  </si>
  <si>
    <t>HEROUVILLE SAINT CLAIR</t>
  </si>
  <si>
    <t xml:space="preserve">21 RUE DE L'HOMME DE BOIS </t>
  </si>
  <si>
    <t xml:space="preserve">17 RUE DU DR DEGRENNE </t>
  </si>
  <si>
    <t xml:space="preserve">8 RUE EMILE DESVAUX </t>
  </si>
  <si>
    <t xml:space="preserve">108 BOULEVARD JEAN MOULIN </t>
  </si>
  <si>
    <t xml:space="preserve">0 RUE NEWTON </t>
  </si>
  <si>
    <t xml:space="preserve">9 AVENUE DE VERDUN </t>
  </si>
  <si>
    <t>23 MAIL ANDREE PUTMAN CS 71918</t>
  </si>
  <si>
    <t xml:space="preserve">15 RUE PIERRE MARTY </t>
  </si>
  <si>
    <t xml:space="preserve">64 RUE MARMIESSE  </t>
  </si>
  <si>
    <t xml:space="preserve">30 BOULEVARD BURY </t>
  </si>
  <si>
    <t xml:space="preserve">5 RUE DE LA CROIX LANAUVE </t>
  </si>
  <si>
    <t xml:space="preserve">35 RUE DE LA POUDRIÈRE  </t>
  </si>
  <si>
    <t>55 RUE DE SUÈDE le batiment se situe du numéro 55 à 57</t>
  </si>
  <si>
    <t xml:space="preserve">  L'HEXAGONE ZONE COMMERCIALE BEAULIEU 2000</t>
  </si>
  <si>
    <t>PUILBOREAU</t>
  </si>
  <si>
    <t>5 RUE MAURICE CHUPIN PARC DES FOURRIERS</t>
  </si>
  <si>
    <t xml:space="preserve">4 RUE RENÉ CASSIN  </t>
  </si>
  <si>
    <t xml:space="preserve">7 RUE HENRI BARBUSSE  </t>
  </si>
  <si>
    <t xml:space="preserve">21 BOULEVARD DE LA RÉPUBLIQUE  </t>
  </si>
  <si>
    <t xml:space="preserve">7 RUE DE L'ILE D'OR </t>
  </si>
  <si>
    <t>BOURGES CEDEX 9</t>
  </si>
  <si>
    <t xml:space="preserve">7 PLACE DE LA RÉSISTANCE  </t>
  </si>
  <si>
    <t xml:space="preserve">17 AVENUE ALSACE LORRAINE </t>
  </si>
  <si>
    <t xml:space="preserve">34 AVENUE VICTOR HUGO </t>
  </si>
  <si>
    <t>20 RUE DU GENERAL ANTONY PROUZERG MAISON DE LA SANTE - PLACE DU CHAMP DE FOIRE</t>
  </si>
  <si>
    <t xml:space="preserve">6 RUE SOUHAM  </t>
  </si>
  <si>
    <t>16 AVENUE MARECHAL LYAUTEY QUARTIER FINOSELLO</t>
  </si>
  <si>
    <t>0  LIEU DIT MAZETTA CENTRE D ACTIVITE DU STABIACCIU</t>
  </si>
  <si>
    <t>0 BOULEVARD ABBE RECCO LES PADULES</t>
  </si>
  <si>
    <t xml:space="preserve"> RUE LD, STAGNALE </t>
  </si>
  <si>
    <t xml:space="preserve">7 RUE COLONEL FERACCI  </t>
  </si>
  <si>
    <t xml:space="preserve"> AVENUE PAUL DOUMER CENTRE  JEAN SIMI</t>
  </si>
  <si>
    <t xml:space="preserve">5 AVENUE JEAN ZUCCARELLI  </t>
  </si>
  <si>
    <t xml:space="preserve">  MAISON DES SERVICES PUBLICS RUE FRANCOIS VITTORI QUARTIER LUPINO</t>
  </si>
  <si>
    <t xml:space="preserve">6 RUE DU PONT VIEUX </t>
  </si>
  <si>
    <t xml:space="preserve">22 RUE CARNOT  </t>
  </si>
  <si>
    <t xml:space="preserve">0 BOULEVARD ST JACQUES  </t>
  </si>
  <si>
    <t xml:space="preserve">4, Bis RUE D'ABRANTES </t>
  </si>
  <si>
    <t xml:space="preserve">1D BOULEVARD DE CHAMPAGNE </t>
  </si>
  <si>
    <t xml:space="preserve">3 RUE JULES FERRY </t>
  </si>
  <si>
    <t xml:space="preserve">2 RUE DENIS PAPIN </t>
  </si>
  <si>
    <t>7 RUE DE LA ROCHE CENTRE DE REEDUCATION ET DE READAPTATION DE BOURBON</t>
  </si>
  <si>
    <t>2 RUE 8 MAI 1945 FOYER ACCUEIL MEDICALISE</t>
  </si>
  <si>
    <t xml:space="preserve">45 AVENUE CHARLES LAURENT THOUVEREY  </t>
  </si>
  <si>
    <t xml:space="preserve">1 BOULEVARD DE LA REPUBLIQUE  </t>
  </si>
  <si>
    <t xml:space="preserve">7 ROUTE DE CONCHES </t>
  </si>
  <si>
    <t>MONETEAU</t>
  </si>
  <si>
    <t xml:space="preserve">3 RUE GEORGES BOURGOIN  </t>
  </si>
  <si>
    <t xml:space="preserve">11 RUE DE ROME </t>
  </si>
  <si>
    <t xml:space="preserve">13 RUE DE ROME </t>
  </si>
  <si>
    <t xml:space="preserve">26 RUE DE LYON </t>
  </si>
  <si>
    <t xml:space="preserve">31 RUE DE L HOPITAL </t>
  </si>
  <si>
    <t>TONERRE</t>
  </si>
  <si>
    <t xml:space="preserve">11 QUAI GENERAL LECLERC </t>
  </si>
  <si>
    <t>JOIGNY</t>
  </si>
  <si>
    <t xml:space="preserve">6 RUE DES CHARMES </t>
  </si>
  <si>
    <t>38 RUE DU GRAND CAIRE 30 BOULEVARD VAUBAN</t>
  </si>
  <si>
    <t>13 AVENUE HENRI GRENAT APPARTMENT N°3</t>
  </si>
  <si>
    <t xml:space="preserve">25 RUE FRAPERTUIS </t>
  </si>
  <si>
    <t xml:space="preserve">0  CHATEAU DE VILLENEUVE </t>
  </si>
  <si>
    <t xml:space="preserve">22 RUE DE LA FONTAINE GUIDOU </t>
  </si>
  <si>
    <t xml:space="preserve">11 AVENUE ARISTIDE BRIAND CMPP </t>
  </si>
  <si>
    <t>0 AVENUE DE LA SOLIDARITE BATIMENT ADM. IME</t>
  </si>
  <si>
    <t xml:space="preserve">6 RUE EMILE BERNARD </t>
  </si>
  <si>
    <t>TONNERRE</t>
  </si>
  <si>
    <t xml:space="preserve">3 BIS IMPASSE MAISON FORT </t>
  </si>
  <si>
    <t xml:space="preserve">2 RUE TOURS BENITES ADMINISTRATION-HEBERGEMENT </t>
  </si>
  <si>
    <t xml:space="preserve">71 RUE DE L HOPITAL </t>
  </si>
  <si>
    <t xml:space="preserve">2 CHEMIN HALAGE </t>
  </si>
  <si>
    <t xml:space="preserve">34 RUE DE PARPAS  </t>
  </si>
  <si>
    <t xml:space="preserve">8 RUE DE LA CROIX MOLPHEY </t>
  </si>
  <si>
    <t>2 AVENUE MARBOTTE PREMIER ETAGE</t>
  </si>
  <si>
    <t xml:space="preserve">1 AVENUE DU LAC </t>
  </si>
  <si>
    <t xml:space="preserve">2 AVENUE DE CINEY </t>
  </si>
  <si>
    <t>SEMUR-EN-AUXOIS</t>
  </si>
  <si>
    <t xml:space="preserve">3 RUE GEORGES BOURGOIN </t>
  </si>
  <si>
    <t xml:space="preserve">52 AVENUE FRANCOISE GIROUD </t>
  </si>
  <si>
    <t xml:space="preserve">15 BOULEVARD SAINT JACQUES </t>
  </si>
  <si>
    <t xml:space="preserve">42 RUE ELSA TRIOLET </t>
  </si>
  <si>
    <t xml:space="preserve">1 RUE VICTOR SCHOELCHER </t>
  </si>
  <si>
    <t xml:space="preserve">16 RUE ALEX RIBOT </t>
  </si>
  <si>
    <t xml:space="preserve">17 BOULEVARD LOUIS GUILLOUX </t>
  </si>
  <si>
    <t xml:space="preserve">15 RUE DE MONCONTOUR  </t>
  </si>
  <si>
    <t xml:space="preserve">106 BOULEVARD HOCHE  </t>
  </si>
  <si>
    <t xml:space="preserve">15 RUE FRANÇOIS LEMARIÉ </t>
  </si>
  <si>
    <t xml:space="preserve">26 RUE DE PARIS </t>
  </si>
  <si>
    <t xml:space="preserve">3 PLACE DU CHAMP AU ROY - CENTRE SOCIO ADMINISTRATIF  </t>
  </si>
  <si>
    <t xml:space="preserve">44 AVENUE FRANÇOIS BILLOUX  </t>
  </si>
  <si>
    <t xml:space="preserve">0 RUE MARCEL BRUNET </t>
  </si>
  <si>
    <t xml:space="preserve">50 RUE CLAUDE BERNARD  </t>
  </si>
  <si>
    <t xml:space="preserve">3 BOULEVARD DU HUIT MAI QUARANTE CINQ  </t>
  </si>
  <si>
    <t>24 COURS FENELON 2ÈME ÉTAGE</t>
  </si>
  <si>
    <t xml:space="preserve">1 PLACE YVAN DELBOS </t>
  </si>
  <si>
    <t>8 AVENUE ARISTIDE BRIAND CITE ADMINISTRATIVE</t>
  </si>
  <si>
    <t xml:space="preserve">9 RUE PABLO PICASSO </t>
  </si>
  <si>
    <t xml:space="preserve">2 RUE DENIS PAPIN  </t>
  </si>
  <si>
    <t xml:space="preserve">3 RUE LEON BLUM  </t>
  </si>
  <si>
    <t xml:space="preserve">2 PLACE DE L'HOTEL DE VILLE </t>
  </si>
  <si>
    <t xml:space="preserve">2 RUE DES CAPUCINS </t>
  </si>
  <si>
    <t xml:space="preserve">24  CÔTE DES CORDELIERS </t>
  </si>
  <si>
    <t>ROMANS SUR ISERE</t>
  </si>
  <si>
    <t xml:space="preserve">4 AVENUE JEAN PERRIN </t>
  </si>
  <si>
    <t xml:space="preserve">1 PLACE DE L'EUROPE  </t>
  </si>
  <si>
    <t xml:space="preserve">6 AVENUE EDOUARD HERRIOT  </t>
  </si>
  <si>
    <t xml:space="preserve">462 RUE HENRI 1ER BEAUCLERC </t>
  </si>
  <si>
    <t xml:space="preserve">1 PLACE ST TAURIN  </t>
  </si>
  <si>
    <t xml:space="preserve">37 RUE LOBROT </t>
  </si>
  <si>
    <t xml:space="preserve">11 RUE DE L'HORLOGE  </t>
  </si>
  <si>
    <t xml:space="preserve">32 RUE POLITZER </t>
  </si>
  <si>
    <t>EVREUX CEDEX</t>
  </si>
  <si>
    <t xml:space="preserve">23 RUE DE LA BERGERIE </t>
  </si>
  <si>
    <t>GAILLON</t>
  </si>
  <si>
    <t xml:space="preserve">33 BOULEVARD DE CROSNE </t>
  </si>
  <si>
    <t xml:space="preserve">7 RUE JULES FERRY  </t>
  </si>
  <si>
    <t>209 RUE HENRI-BECQUEREL PARC D'ACTIVITÉS DE LA FORÊT</t>
  </si>
  <si>
    <t xml:space="preserve">27 VOIE MARMAILLE  </t>
  </si>
  <si>
    <t xml:space="preserve">10 AVENUE PIERRE MENDÈS FRANCE  </t>
  </si>
  <si>
    <t xml:space="preserve">11 RUE DOCTEUR ANDRE HAYE </t>
  </si>
  <si>
    <t xml:space="preserve">7 RUE DES CAPUCINS  </t>
  </si>
  <si>
    <t xml:space="preserve">27 RUE D'AQUITAINE  </t>
  </si>
  <si>
    <t>0  PLACE TOUR D'AUVERGNE MAISON DES SERVICES PUBLICS</t>
  </si>
  <si>
    <t xml:space="preserve">1 RUE DE BELLE ILE EN MER </t>
  </si>
  <si>
    <t xml:space="preserve">1 RUE DE SAVOIE </t>
  </si>
  <si>
    <t>0 RUE DE LA REPUBLIQUE CITE DU GUERLAC'H</t>
  </si>
  <si>
    <t xml:space="preserve">8 SQUARE MARC SANGNIER </t>
  </si>
  <si>
    <t xml:space="preserve">36 RUE DE BREST  </t>
  </si>
  <si>
    <t xml:space="preserve">10 QUAI BOISSIER DE SAUVAGES  </t>
  </si>
  <si>
    <t xml:space="preserve">2D AVENUE LÉON BLUM </t>
  </si>
  <si>
    <t>11 RUE PIERRE GORLIER ESPACE POUR TOUS</t>
  </si>
  <si>
    <t xml:space="preserve">1145 CHEMIN CLAPAS DE CORNUT </t>
  </si>
  <si>
    <t xml:space="preserve">14 RUE DU CIRQUE ROMAIN </t>
  </si>
  <si>
    <t xml:space="preserve">7 RUE DES TILLEULS </t>
  </si>
  <si>
    <t>PLAISANCE DU TOUCH</t>
  </si>
  <si>
    <t>33 RUE DU LOT RESIDENCE CLOSERIE DE BAGATELLE</t>
  </si>
  <si>
    <t xml:space="preserve">3 PLACE ALFONSE JOURDAIN </t>
  </si>
  <si>
    <t xml:space="preserve">5 RUE IRENE JOLIOT-CURIE  </t>
  </si>
  <si>
    <t xml:space="preserve">1 RUE SALGARÉDA  </t>
  </si>
  <si>
    <t xml:space="preserve">3 BOULEVARD LÉOPOLD ESCANDE </t>
  </si>
  <si>
    <t>12 PLACE SAINT-ETIENNE  C.E.S.</t>
  </si>
  <si>
    <t xml:space="preserve">15 AVENUE DES PINS </t>
  </si>
  <si>
    <t xml:space="preserve">1 PLACE OCCITANIE </t>
  </si>
  <si>
    <t>0  HIGHTEC INNOPOLE - VOIE NO 5 - L OCCITANIE QUARTIER  PLANTAUREL - ZAC DE LA GRANDE BORDE</t>
  </si>
  <si>
    <t xml:space="preserve">3 SQUARE DES COMBATTANTS D'AFRIQUE DU NORD  </t>
  </si>
  <si>
    <t xml:space="preserve">6 RUE BRINDEJONC DES MOULINAIS  </t>
  </si>
  <si>
    <t xml:space="preserve">1 PLACE OCCITANE </t>
  </si>
  <si>
    <t xml:space="preserve">2 RUE EMILE ZOLA  </t>
  </si>
  <si>
    <t xml:space="preserve">61 CHEMIN VERDALE  </t>
  </si>
  <si>
    <t xml:space="preserve">8 RUE DU COMMERCE  </t>
  </si>
  <si>
    <t xml:space="preserve">11 RUE DE CHÂTEAUDUN  </t>
  </si>
  <si>
    <t>16-20 ALLEE JEAN DUBUFFET ILOT D4</t>
  </si>
  <si>
    <t xml:space="preserve">55 IMPASSE DU BOSQUET   </t>
  </si>
  <si>
    <t xml:space="preserve">5 RUE DE GRAMONT </t>
  </si>
  <si>
    <t xml:space="preserve">21 PLACE CINQUIEME REPUBLIQUE </t>
  </si>
  <si>
    <t xml:space="preserve">0 RUE LOUIS GENDREAU </t>
  </si>
  <si>
    <t xml:space="preserve">0  ESPACE JEAN ZAY  </t>
  </si>
  <si>
    <t xml:space="preserve">24 RUE THOMAS EDISON  </t>
  </si>
  <si>
    <t>100 AVENUE JEAN JAURES IMMEUBLE PONT ROUGE - ZAC PONT ROUGE SECTEUR C</t>
  </si>
  <si>
    <t xml:space="preserve">0 RUE ROBERT SHUMAN </t>
  </si>
  <si>
    <t xml:space="preserve">2/4 AVENUE ANDRE REINSON </t>
  </si>
  <si>
    <t xml:space="preserve">0 RUE VITAL MAREILLE  </t>
  </si>
  <si>
    <t xml:space="preserve">70 COURS DU GENERAL LECLERC  </t>
  </si>
  <si>
    <t xml:space="preserve">31 RUE PISTOULEY  </t>
  </si>
  <si>
    <t xml:space="preserve">14 RUE DE LA BACHELLERIE  </t>
  </si>
  <si>
    <t>0  CHATEAU DES LAURIERS ROUTE DE CARBON BLANC</t>
  </si>
  <si>
    <t xml:space="preserve">232 RUE PELLEPORT  </t>
  </si>
  <si>
    <t xml:space="preserve">4 RUE RENÉ MARTRENCHAR </t>
  </si>
  <si>
    <t xml:space="preserve">80 AVENUE DE LA JALLERE </t>
  </si>
  <si>
    <t>61 RUE CAMILLE PELLETAN IMMEUBLE EMERAUDE</t>
  </si>
  <si>
    <t xml:space="preserve">77 AVENUE KENNEDY </t>
  </si>
  <si>
    <t>0 ALLEE DES CHENES BAYOT SARRAZI</t>
  </si>
  <si>
    <t xml:space="preserve">1 ROUTE DE BAYOT </t>
  </si>
  <si>
    <t xml:space="preserve">3 ALLEE DE L HOPITAL </t>
  </si>
  <si>
    <t>6 RUE JEAN MOULIN LES BELLES PLAGES</t>
  </si>
  <si>
    <t>1 RUE DU BOSQUET CHÂTEAU DE BASSY</t>
  </si>
  <si>
    <t xml:space="preserve">0 RUE DE LA TOUR DE GASSIES </t>
  </si>
  <si>
    <t xml:space="preserve">20 RUE GAMBETTA  </t>
  </si>
  <si>
    <t xml:space="preserve">1 AVENUE COPERNIC  </t>
  </si>
  <si>
    <t xml:space="preserve">0  DOMAINE DE LAPEYRE </t>
  </si>
  <si>
    <t xml:space="preserve">8 ROUTE DE CARBON BLANC  </t>
  </si>
  <si>
    <t xml:space="preserve">2 BIS AVENUE DE LA RESISTANCE </t>
  </si>
  <si>
    <t>71 ROUTE INTHATARTEAK CENTRE HERAURITZ</t>
  </si>
  <si>
    <t xml:space="preserve">80 AVENUE DE LA JALLÈRE  </t>
  </si>
  <si>
    <t>5 ALLEE LEOWY - ESTER TECHNOPOLE DIRECTION REGIONALE DU SERVICE MEDICAL</t>
  </si>
  <si>
    <t xml:space="preserve">19 RUE DELAYANT </t>
  </si>
  <si>
    <t xml:space="preserve">15 AVENUE VICTOR HUGO </t>
  </si>
  <si>
    <t xml:space="preserve">8 PLACE ALSACE LORRAINE </t>
  </si>
  <si>
    <t xml:space="preserve">2 ROND-POINT DE L'HOURS </t>
  </si>
  <si>
    <t xml:space="preserve">29 COURS GAMBETTA  </t>
  </si>
  <si>
    <t xml:space="preserve">8 QUAI VOLTAIRE  </t>
  </si>
  <si>
    <t xml:space="preserve">90 ALLEE ALMICARE CALVETTI </t>
  </si>
  <si>
    <t xml:space="preserve">2 RUE HENRI RAYNAUD  </t>
  </si>
  <si>
    <t xml:space="preserve">287 AVENUE DU MARECHAL JUIN  </t>
  </si>
  <si>
    <t xml:space="preserve">0 CHEMIN DU SEMAPHORE </t>
  </si>
  <si>
    <t xml:space="preserve">563 AVENUE GEORGES FRECHE </t>
  </si>
  <si>
    <t>8 PLACE GENERAL DE GAULLE CSRE ALEXANDRE JOLLIEN</t>
  </si>
  <si>
    <t>60 BOULEVARD CAMILLE BLANC RDC</t>
  </si>
  <si>
    <t xml:space="preserve">70 RUE DE TIPASSA </t>
  </si>
  <si>
    <t xml:space="preserve">18 CHEMIN DU STADE  </t>
  </si>
  <si>
    <t xml:space="preserve">6 IMPASSE MAURICE BRIAND </t>
  </si>
  <si>
    <t xml:space="preserve">31 AVENUE CASTELNOUVEL </t>
  </si>
  <si>
    <t>0 AVENUE DU MONSEIGNEUR COSTE ZAC DE MONTIMARAN BEZIERS</t>
  </si>
  <si>
    <t xml:space="preserve">230 RUE DE LA MEDITERRANEE </t>
  </si>
  <si>
    <t>166 RUE MAURICE BEJART PARC CLUB DE LA DEVEZE / ENTREE A / 2ÈME ÉTAGE</t>
  </si>
  <si>
    <t>730 BOULEVARD JULES CADENAT ENTREE B / 1ER ÉTAGE</t>
  </si>
  <si>
    <t xml:space="preserve">515 AVENUE GEORGES FRECHE </t>
  </si>
  <si>
    <t xml:space="preserve">2 RUE GEORGES VIVENT </t>
  </si>
  <si>
    <t xml:space="preserve">80 RUE ISABELLE EBERHARDT </t>
  </si>
  <si>
    <t xml:space="preserve">88 RUE DE LA TRENTE DEUXIEME </t>
  </si>
  <si>
    <t xml:space="preserve">19 ESPLANADE MÉDITERRANÉE </t>
  </si>
  <si>
    <t>2 RUE DU PRE LONG Parc tertiaire du Val d Orson - VAL Plaza Bâtiment D</t>
  </si>
  <si>
    <t xml:space="preserve">2 COURS DES ALLIES </t>
  </si>
  <si>
    <t xml:space="preserve">4 ESPLANADE DE  L HOTEL  DE  VILLE  </t>
  </si>
  <si>
    <t>218 RUE DE CHATILLON AUTRE NOM : ET FREVILLE</t>
  </si>
  <si>
    <t xml:space="preserve">3 AVENUE FRANCOIS MITTERRAND </t>
  </si>
  <si>
    <t xml:space="preserve">2 AVENUE DES FRANCAIS LIBRES  </t>
  </si>
  <si>
    <t xml:space="preserve">11 PLACE DU GROS CHENE  </t>
  </si>
  <si>
    <t xml:space="preserve">32 RUE DE TREGAIN </t>
  </si>
  <si>
    <t xml:space="preserve">2 RUE DOCTEUR FRANCOIS LAGREE  </t>
  </si>
  <si>
    <t xml:space="preserve">3 PLACE DU COLOMBIER </t>
  </si>
  <si>
    <t xml:space="preserve">10 AVENUE JEAN JAURES </t>
  </si>
  <si>
    <t xml:space="preserve">16 RUE DU 70 EME REGIMENT D'INFANTERIE </t>
  </si>
  <si>
    <t xml:space="preserve">236 RUE DE CHÂTEAUGIRON </t>
  </si>
  <si>
    <t xml:space="preserve">14 RUE CLAUDE NICOLAS LEDOUX  </t>
  </si>
  <si>
    <t xml:space="preserve">22 PLACE RICHELIEU </t>
  </si>
  <si>
    <t xml:space="preserve">24B AVENUE DU GENERAL DE GAULLE </t>
  </si>
  <si>
    <t>36 RUE EDOUARD VAILLANT CHAMP GIRAULT</t>
  </si>
  <si>
    <t xml:space="preserve">18 RUE HENRI BARBUSSE  </t>
  </si>
  <si>
    <t xml:space="preserve">2 RUE DES SABINES  </t>
  </si>
  <si>
    <t xml:space="preserve">1 RUE MARCEL TRIBUT  </t>
  </si>
  <si>
    <t>2 RUE MARCEL PAJOTIN ZAC ST LÉONARD</t>
  </si>
  <si>
    <t xml:space="preserve">485 ROUTE DE VARYE </t>
  </si>
  <si>
    <t xml:space="preserve">10 PLACE FRANÇOIS MITTERRAND </t>
  </si>
  <si>
    <t>2 PLACE EUGENE ROLLAND BAT H, NIVEAU 01, CENTRE COLBERT</t>
  </si>
  <si>
    <t xml:space="preserve">73 AVENUE de la Marne  </t>
  </si>
  <si>
    <t xml:space="preserve">540 RUE NUNGESSER ET COLI </t>
  </si>
  <si>
    <t>GUICHAINVILLE</t>
  </si>
  <si>
    <t>38 RUE SAINT-SAUVEUR APPT N°1</t>
  </si>
  <si>
    <t xml:space="preserve">45 RUE DE LA PARMENTIÈRE </t>
  </si>
  <si>
    <t xml:space="preserve">160 RUE MASSILLON </t>
  </si>
  <si>
    <t xml:space="preserve">10 RUE ROGER AINI </t>
  </si>
  <si>
    <t xml:space="preserve">42 PLACE GAMBETTA </t>
  </si>
  <si>
    <t>70 RUE DU BUOT CS 93109</t>
  </si>
  <si>
    <t xml:space="preserve">2 RUE LOUIS ROUSIER </t>
  </si>
  <si>
    <t xml:space="preserve">27  Voie Marmaille </t>
  </si>
  <si>
    <t xml:space="preserve">2 AVENUE DU PARC  </t>
  </si>
  <si>
    <t xml:space="preserve">27 RUE ANDRE MAGINOT  </t>
  </si>
  <si>
    <t xml:space="preserve">0 RUE D'ITALIE  </t>
  </si>
  <si>
    <t xml:space="preserve">19 RUE AMBROIZE CROIZAT  </t>
  </si>
  <si>
    <t xml:space="preserve">57 RUE PASTEUR  </t>
  </si>
  <si>
    <t xml:space="preserve">2 AVENUE DU COLLÈGE  </t>
  </si>
  <si>
    <t xml:space="preserve">9 PLACE JEAN JAURES </t>
  </si>
  <si>
    <t>58 COURS BECQUART CASTELBON ESPACE CEVE</t>
  </si>
  <si>
    <t xml:space="preserve">2 RUE DES ALLIES </t>
  </si>
  <si>
    <t xml:space="preserve">1 PLACE ST PIERRE </t>
  </si>
  <si>
    <t xml:space="preserve">84 PLACE DU 8 MAI 1945 </t>
  </si>
  <si>
    <t xml:space="preserve">8 RUE DES LILAS  </t>
  </si>
  <si>
    <t>3 RUE JULES FERRY LA VALENTENOUZE</t>
  </si>
  <si>
    <t>43 AVENUE CHARLES LAURENT-THOUVEREY RTE FOUCHERANS</t>
  </si>
  <si>
    <t xml:space="preserve">62 ROUTE DE LYON </t>
  </si>
  <si>
    <t xml:space="preserve">8 RUE VICTOR LOURTIES </t>
  </si>
  <si>
    <t xml:space="preserve">43 RUE BAFFERT  </t>
  </si>
  <si>
    <t xml:space="preserve">207 RUE FONTAINEBLEAU </t>
  </si>
  <si>
    <t>0 RUE MONSEIGNEUR LOUIS COUPPE (ANGLE DU 30 MAIL DES PLATANES)</t>
  </si>
  <si>
    <t xml:space="preserve">60 AVENUE GERARD YVON  </t>
  </si>
  <si>
    <t xml:space="preserve">6 RUE LOUIS ARMAND  </t>
  </si>
  <si>
    <t>4 RUE WEIMAR anciennement 2 place Coty</t>
  </si>
  <si>
    <t>6 AVENUE DU PARC Immeuble Forez Privilège, Batiment A</t>
  </si>
  <si>
    <t xml:space="preserve">23 AVENUE DE LA LIBERATION </t>
  </si>
  <si>
    <t xml:space="preserve">26 PLACE PROMENADES POPULLE  </t>
  </si>
  <si>
    <t xml:space="preserve">3 ALLEE PARVIS PIERRE LAROQUE </t>
  </si>
  <si>
    <t xml:space="preserve">44 RUE DU CHAMP DE MARS </t>
  </si>
  <si>
    <t xml:space="preserve">10 ALLEE DES ARTILLEURS </t>
  </si>
  <si>
    <t xml:space="preserve">10 RUE DE LA PRÉFECTURE </t>
  </si>
  <si>
    <t xml:space="preserve">15 COURS DU 8 MAI  </t>
  </si>
  <si>
    <t>67 AVENUE DE LA ROCHETAILLEE  du 67 au 29</t>
  </si>
  <si>
    <t xml:space="preserve">866 RUE DES FRAISSES  </t>
  </si>
  <si>
    <t xml:space="preserve">10 AVENUE ANDRÉ SOULIER </t>
  </si>
  <si>
    <t>1 RUE DU DOCTEUR BOUSSEAU SOUS-PRÉFECTURE CHÂTEAUBRIANT - ANCENIS</t>
  </si>
  <si>
    <t>17 RUE WALDECK ROUSSEAU MSS MAISON DE SÉCURITÉ SOCIALE</t>
  </si>
  <si>
    <t>2 RUE DU DOCTEUR DOUSSAIN MSS MAISON DE LA SÉCURITÉ SOCIALE</t>
  </si>
  <si>
    <t xml:space="preserve">8 RUE HENRI MATISSE </t>
  </si>
  <si>
    <t xml:space="preserve">1 PLACE DE L'EGLISE </t>
  </si>
  <si>
    <t xml:space="preserve">16 RUE Alexandre RIOU  </t>
  </si>
  <si>
    <t>15 RUE D'ARRAS CENTRE MUNICIPAL CARRE DES SERVICES</t>
  </si>
  <si>
    <t>11 ALLEE DE TOURAINE MSS  MAISON DE LA SÉCURITÉ SOCIALE</t>
  </si>
  <si>
    <t>9 RUE GAËTAN-RONDEAU 2B</t>
  </si>
  <si>
    <t>28 AVENUE SUZANNE LENGLEN %25252B</t>
  </si>
  <si>
    <t xml:space="preserve">2 PLACE DE BRETAGNE  </t>
  </si>
  <si>
    <t xml:space="preserve">4 RUE Gabriel Delatour </t>
  </si>
  <si>
    <t>9 RUE JEAN ETOUBLEAU IRP</t>
  </si>
  <si>
    <t>100 AVENUE ANDRE BONNIN CTRE REGIONAL DE GERIATRIE PONT BUF</t>
  </si>
  <si>
    <t>0  DOMAINE DE CORN ER HOUET CENTRE DE CONVALESCENCE</t>
  </si>
  <si>
    <t>70-72 RUE PARK AR ROZ RESIDENCE DE KERAMPIR</t>
  </si>
  <si>
    <t>49 BOULEVARD OSCAR LEROUX CENTRE DE READAPTATION</t>
  </si>
  <si>
    <t xml:space="preserve">0  LE BOIS PLEUVEN  </t>
  </si>
  <si>
    <t xml:space="preserve">45 BOULEVARD JEAN SAUVAGE </t>
  </si>
  <si>
    <t>1 RUE MARENGO BATIMENT PRINCIPAL</t>
  </si>
  <si>
    <t>61 RUE TREGUNC NOUVEAU BATIMENT</t>
  </si>
  <si>
    <t xml:space="preserve">14 AVENUE YVES THEPOT </t>
  </si>
  <si>
    <t xml:space="preserve">19 RUE DE LA BIENFAISANCE </t>
  </si>
  <si>
    <t xml:space="preserve">1 CHEMIN DE LA MOTTE DES QUATRE SEIGNEURS </t>
  </si>
  <si>
    <t>LUÇON</t>
  </si>
  <si>
    <t>0 ROUTE LE BOIS RIGNOUX LA PÂQUELAIS</t>
  </si>
  <si>
    <t xml:space="preserve">0 BOULEVARD SALVADOR ALLENDE  </t>
  </si>
  <si>
    <t xml:space="preserve">2 RUE SAINT FRANCOIS </t>
  </si>
  <si>
    <t xml:space="preserve">7 RUE DU PRESIDENT HERRIOT  </t>
  </si>
  <si>
    <t xml:space="preserve">15 RUE BENJAMIN FRANKLIN </t>
  </si>
  <si>
    <t>0 PLACE CAMILLE CLAUDEL CENTRE SOCIAL ST AIGNAN</t>
  </si>
  <si>
    <t xml:space="preserve">9 PLACE DU GENERAL DE GAULLE  </t>
  </si>
  <si>
    <t xml:space="preserve">0 RUE DE MONTBRICON  </t>
  </si>
  <si>
    <t xml:space="preserve">24 RUE LADUREAU  </t>
  </si>
  <si>
    <t xml:space="preserve">1 RUE DE CROWBOROUGH  </t>
  </si>
  <si>
    <t xml:space="preserve">18 RUE THEOPHILE CHOLLET  </t>
  </si>
  <si>
    <t xml:space="preserve">0 ROUTE D'ISSOUDUN  </t>
  </si>
  <si>
    <t>3 RUE DE CHANTEPIE CENTRE READAPTATION</t>
  </si>
  <si>
    <t xml:space="preserve">3bis RUE DES HAUTS </t>
  </si>
  <si>
    <t>4 RUE CLAUDE BERNARD HOPITAL DE JOUR</t>
  </si>
  <si>
    <t>0  BEAUROUVRES ENS BATIMENT PRINCIPAL DE SOINS</t>
  </si>
  <si>
    <t>8 RUE DE LIMOGES CENTRE DE CONVALESCENCE</t>
  </si>
  <si>
    <t xml:space="preserve">7 AVENUE BENJAMIN BORD ADMINISTRATION-HEBERGEMENT </t>
  </si>
  <si>
    <t>22 RUE DU VIVIER MAISON D'ENFANTS A CARACTERE SANITAIRE</t>
  </si>
  <si>
    <t>0   PLACE DE LA FONTAINE BAT ADMINISTRATIF</t>
  </si>
  <si>
    <t xml:space="preserve">10 RUE DU GRAND POIRIER </t>
  </si>
  <si>
    <t>0 AVENUE DE LA DUCHESSE DE FONTANGES MAISON DE CONVALESCENCE</t>
  </si>
  <si>
    <t>70 AVENUE DE LA LIBERATION BUREAUX 115/116</t>
  </si>
  <si>
    <t xml:space="preserve">13 RUE MOLIERE </t>
  </si>
  <si>
    <t>230 RUE VERCINGETORIX MAISON THERMALE POUR ENFANTS</t>
  </si>
  <si>
    <t xml:space="preserve">18 RUE THÉOPHILE CHOLLET </t>
  </si>
  <si>
    <t xml:space="preserve">238 RUE HAUTESSERRE  </t>
  </si>
  <si>
    <t>0 PLACE DU 12 MAI CITE ADMINISTRATIVE</t>
  </si>
  <si>
    <t xml:space="preserve">14 RUE DOCTEUR COURRET </t>
  </si>
  <si>
    <t>107 bis AVENUE JEAN CLAUDE CAYREL LOT 5</t>
  </si>
  <si>
    <t xml:space="preserve">2 RUE DIDEROT  </t>
  </si>
  <si>
    <t>0 AVENUE G. GUIGNARD Z.I. DE BOE</t>
  </si>
  <si>
    <t>7 RUE DE LA BANQUE QUARTIER DES CARMES</t>
  </si>
  <si>
    <t xml:space="preserve">12 RUE DE L'EXPANSION </t>
  </si>
  <si>
    <t xml:space="preserve">32 RUE LOUIS GAIN  </t>
  </si>
  <si>
    <t xml:space="preserve">2 RUE SAINT ELOI  </t>
  </si>
  <si>
    <t>12 RUE DE LA RAME BATIMENT BRUXELLES</t>
  </si>
  <si>
    <t xml:space="preserve">30 PLACE SAINT PIERRE  </t>
  </si>
  <si>
    <t xml:space="preserve">6 PLACE DES LOGES </t>
  </si>
  <si>
    <t xml:space="preserve">1 RUE BOUCHE-THOMAS  </t>
  </si>
  <si>
    <t xml:space="preserve">28 RUE DE LA 101ème AIRBORNE  </t>
  </si>
  <si>
    <t xml:space="preserve">23 RUE DU VIEUX MOULIN </t>
  </si>
  <si>
    <t>65 PLACE LOUIS DELAPORTE MAISON DES SERVICES PUBLICS</t>
  </si>
  <si>
    <t xml:space="preserve">22 RUE DE POTERIE  </t>
  </si>
  <si>
    <t xml:space="preserve">0  MONTÉE DU BOIS ANDRÉ  </t>
  </si>
  <si>
    <t xml:space="preserve">61 BOULEVARD AMIRAL GAUCHET  </t>
  </si>
  <si>
    <t xml:space="preserve">33 RUE GRANDE VALLÉE  </t>
  </si>
  <si>
    <t>103 RUE GEOFFROY DE MONTBRAY ESPACE HUGUES DE MORVILLE</t>
  </si>
  <si>
    <t xml:space="preserve">2 ALLEE SAINT JEAN  </t>
  </si>
  <si>
    <t>1 RUE JEAN VALENTIN ZONE D'ACTIVITÉS LES FORGES</t>
  </si>
  <si>
    <t xml:space="preserve">1 PLACE DE LA COMEDIE  </t>
  </si>
  <si>
    <t xml:space="preserve">14 RUE DU RUISSELET  </t>
  </si>
  <si>
    <t>9 RUE GENERAL MARCEL HOUSSET SCI Les Châtaigniers   ZAC Les Essillards</t>
  </si>
  <si>
    <t>18 RUE MAREBAIS ESPACE MENDES-FRANCE</t>
  </si>
  <si>
    <t xml:space="preserve">2 bis RUELLE DE LA POTERNE </t>
  </si>
  <si>
    <t xml:space="preserve">7 RUE DU BRIGADIER ALBERT  </t>
  </si>
  <si>
    <t xml:space="preserve">18 BOULEVARD DU MAL DELATTRE DE TASSIGNY  </t>
  </si>
  <si>
    <t xml:space="preserve"> RUE LOUIS DE BROGLIE PARC TECHNOPOLIS - BÂTIMENT Q</t>
  </si>
  <si>
    <t>CHANGE</t>
  </si>
  <si>
    <t xml:space="preserve">90 AVENUE CHANZY </t>
  </si>
  <si>
    <t>3 PLACE DE LA MAIRIE DE BAZOUGES CASE N%B05</t>
  </si>
  <si>
    <t xml:space="preserve">19 PLACE DE L'EUROPE MAISON DE SANTE </t>
  </si>
  <si>
    <t xml:space="preserve">76 BOULEVARD LUCIEN DANIEL </t>
  </si>
  <si>
    <t xml:space="preserve">37 BOULEVARD MONTMORENCY  </t>
  </si>
  <si>
    <t xml:space="preserve">1 RUE GIRARDET  </t>
  </si>
  <si>
    <t xml:space="preserve">708 RUE DU BOIS LE PRETRE  </t>
  </si>
  <si>
    <t>3 AVENUE RAYMOND POINCARÉ 2B</t>
  </si>
  <si>
    <t>9 BOULEVARD JOFFRE 2B</t>
  </si>
  <si>
    <t xml:space="preserve">8 RUE DES MAILLYS  </t>
  </si>
  <si>
    <t xml:space="preserve">137 AVENUE DE LA RÉPUBLIQUE  </t>
  </si>
  <si>
    <t xml:space="preserve">320 AVENUE ANDRE MALRAUX  </t>
  </si>
  <si>
    <t xml:space="preserve">0  D33  </t>
  </si>
  <si>
    <t xml:space="preserve">0 RUE DE LA QUELLEMELLE IME </t>
  </si>
  <si>
    <t xml:space="preserve">7 RUE DE MOULINS </t>
  </si>
  <si>
    <t>4 RUE DU PROFESSEUR MONTAUT CRGH   LAY ST CHRISTOPHE</t>
  </si>
  <si>
    <t>46 RUE DU DOYEN PARISOT BATIMENT UNIQUE IRR</t>
  </si>
  <si>
    <t xml:space="preserve">1 ROUTE D'ATTIGNY  </t>
  </si>
  <si>
    <t xml:space="preserve">0  LA FEUILLEE DOROTHEE </t>
  </si>
  <si>
    <t xml:space="preserve">29 AVENUE DE LATTRE DE TASSIGNY  </t>
  </si>
  <si>
    <t>50 RUE DE ROUHLING CTRE DE RÉEDUCATION FONCTIONNELLE LE HOHBERG</t>
  </si>
  <si>
    <t xml:space="preserve">34 RUE DE WARCQ  </t>
  </si>
  <si>
    <t xml:space="preserve">0  LA COMBE  </t>
  </si>
  <si>
    <t xml:space="preserve">13 CHEMIN CHOIGNES </t>
  </si>
  <si>
    <t>3 RUE DES ETANGS BAGUETTE ECOLE ELEMENTAIRE DU RHUMONT</t>
  </si>
  <si>
    <t xml:space="preserve">80 BOULEVARD WILSON  </t>
  </si>
  <si>
    <t xml:space="preserve">143 RUE CHARLES GARNIER </t>
  </si>
  <si>
    <t xml:space="preserve">0 RUE DU MORVAN  </t>
  </si>
  <si>
    <t xml:space="preserve">147 ROUTE DE CHARLEVILLE </t>
  </si>
  <si>
    <t xml:space="preserve">75 BOULEVARD LOBAU  </t>
  </si>
  <si>
    <t xml:space="preserve">67 b RUE DES ALLIES </t>
  </si>
  <si>
    <t xml:space="preserve">3 RUE LOUIS JOUVET </t>
  </si>
  <si>
    <t xml:space="preserve">40 AVENUE DU 8 MAI 1945 </t>
  </si>
  <si>
    <t>31 RUE THIERS Maison de la Santé Saint Jean</t>
  </si>
  <si>
    <t xml:space="preserve">28 AVENUE DE DOUAUMONT </t>
  </si>
  <si>
    <t xml:space="preserve">14 AVENUE JEAN JAURES </t>
  </si>
  <si>
    <t xml:space="preserve">4 RUE GODARD JEANSON </t>
  </si>
  <si>
    <t xml:space="preserve">2 RUE DU DOYEN JACQUES PARISOT </t>
  </si>
  <si>
    <t xml:space="preserve">1 RUE DE POLVAL  </t>
  </si>
  <si>
    <t xml:space="preserve">24 RUE D'ANTHOUARD  </t>
  </si>
  <si>
    <t xml:space="preserve">2 PLACE MARECHAL JOFFRE  </t>
  </si>
  <si>
    <t xml:space="preserve">62 RUE ANITA CONTI </t>
  </si>
  <si>
    <t xml:space="preserve">3 AVENUE ANATOLE FRANCE </t>
  </si>
  <si>
    <t xml:space="preserve">9 RUE DU VAL - LES CARMES  </t>
  </si>
  <si>
    <t xml:space="preserve">6 RUE ROGER COTTE </t>
  </si>
  <si>
    <t xml:space="preserve">27 RUE DES MESSAGERIES </t>
  </si>
  <si>
    <t xml:space="preserve">2 RUE DE L'ECOLE  </t>
  </si>
  <si>
    <t xml:space="preserve">2 ALLEE BEL-AIR </t>
  </si>
  <si>
    <t xml:space="preserve">4 RUE DE METZ </t>
  </si>
  <si>
    <t xml:space="preserve">53 RUE DE WENDEL </t>
  </si>
  <si>
    <t xml:space="preserve">65 AVENUE ST RÉMY  </t>
  </si>
  <si>
    <t xml:space="preserve">13 AVENUE DU GÉNÉRAL DE GAULLE  </t>
  </si>
  <si>
    <t xml:space="preserve">50 RUE PAUL VAILLANT COUTURIER </t>
  </si>
  <si>
    <t xml:space="preserve">7 RUE COLONEL DARTOIS  </t>
  </si>
  <si>
    <t xml:space="preserve">4 AVENUE FRANCOIS MITTERRAND </t>
  </si>
  <si>
    <t xml:space="preserve">6 RUE DES NIEULLES  </t>
  </si>
  <si>
    <t xml:space="preserve">2 RUE DE LA BATELLERIE  </t>
  </si>
  <si>
    <t xml:space="preserve">125 RUE SAINT SULPICE  </t>
  </si>
  <si>
    <t xml:space="preserve">2 RUE D'IENA  </t>
  </si>
  <si>
    <t xml:space="preserve">26 ALLEE VAUBAN </t>
  </si>
  <si>
    <t>75  CHAUSSEE DE LHOTEL DE VILLE REZ DE CHAUSSEE DE LESPACE 75</t>
  </si>
  <si>
    <t>VILLENEUVE DASCQ</t>
  </si>
  <si>
    <t xml:space="preserve">2 RUE DU ONZE NOVEMBRE  </t>
  </si>
  <si>
    <t xml:space="preserve">71 AVENUE DE VERDUN MAISON DES SERVICES </t>
  </si>
  <si>
    <t>0 RUE DU TRIEU DU QUESNOY Z. I. DE ROUBAIX EST</t>
  </si>
  <si>
    <t xml:space="preserve">6 RUE RÉMY COGGHE  </t>
  </si>
  <si>
    <t xml:space="preserve">2 PLACE SEBASTOPOL  </t>
  </si>
  <si>
    <t xml:space="preserve">64 AVENUE ALFRED LEFRANCOIS </t>
  </si>
  <si>
    <t>0 RUE DU PONT DE PIERRES Z.I. DE LA PETITE SAVATE</t>
  </si>
  <si>
    <t xml:space="preserve">6 RUE LEON GAMBETTA  </t>
  </si>
  <si>
    <t>76 RUE du Président Salvatore ALLENDE ALLÉE DU RIVAGE</t>
  </si>
  <si>
    <t>71 RUE JEAN JAURES MAISON DE SANTÉ PLURIDISCIPLINAIRE</t>
  </si>
  <si>
    <t>0 BOULEVARD DE LESSINES CAG G. POMPIDOU</t>
  </si>
  <si>
    <t xml:space="preserve"> RUE JUHEL CENTRE LOWENDAL, ENTRÉE JACQUES BREL</t>
  </si>
  <si>
    <t xml:space="preserve">9 PLACE DE LA REPUBLIQUE  </t>
  </si>
  <si>
    <t xml:space="preserve">10 RUE SAINT LAZARE  </t>
  </si>
  <si>
    <t xml:space="preserve">24 RUE DE LA CROIX  </t>
  </si>
  <si>
    <t xml:space="preserve">63 RUE DU REMPART  </t>
  </si>
  <si>
    <t xml:space="preserve">2 PLACE ROMBAULT </t>
  </si>
  <si>
    <t xml:space="preserve">58 bis BOULEVARD LOUIS PASTEUR </t>
  </si>
  <si>
    <t xml:space="preserve">10T PLACE DU MARCHÉ COUVERT </t>
  </si>
  <si>
    <t xml:space="preserve">3 RESIDENCE CLAIRBOIS </t>
  </si>
  <si>
    <t xml:space="preserve">4 AVENUE PERRET </t>
  </si>
  <si>
    <t xml:space="preserve">131 RUE AMBROISE CROIZAT </t>
  </si>
  <si>
    <t xml:space="preserve">36 RUE DU VALOIS </t>
  </si>
  <si>
    <t xml:space="preserve">19 BOULEVARD DE PARIS  </t>
  </si>
  <si>
    <t>14 RUE PIERRE ET MARIE CURIE ZA N.2  / ST LAZARE (CTRE DE READAPT. FONCTIONNELLE)</t>
  </si>
  <si>
    <t>40 RUE LOUIS PASTEUR 'Les Maisons Bleues' Résidence La Verderie</t>
  </si>
  <si>
    <t>14 RUE JULES BOËT 'Les Maisons Bleues' Résidence La Rose May</t>
  </si>
  <si>
    <t>10 RUE DAMPIERRE 'Les Maisons Bleues' Résidence Dampierre</t>
  </si>
  <si>
    <t xml:space="preserve">57 AVENUE DESANDROUIN  </t>
  </si>
  <si>
    <t xml:space="preserve">4 RUE DU GENERAL LECLERC </t>
  </si>
  <si>
    <t xml:space="preserve">3 RUE DE LA POSTE  </t>
  </si>
  <si>
    <t xml:space="preserve">85 ROUTE DE BETHUNE  </t>
  </si>
  <si>
    <t xml:space="preserve">182 ROUTE DE LENS  </t>
  </si>
  <si>
    <t xml:space="preserve">3 RUE DU DOCTEUR CHARCOT </t>
  </si>
  <si>
    <t xml:space="preserve">0 ROUTE DE LA BASSÉE  </t>
  </si>
  <si>
    <t xml:space="preserve">10 RUE DE COMPIÈGNE </t>
  </si>
  <si>
    <t>LE MEUX</t>
  </si>
  <si>
    <t xml:space="preserve">54 RUE VICTOR HUGO </t>
  </si>
  <si>
    <t>VERNEUIL EN HALATTE</t>
  </si>
  <si>
    <t>0 RUE CLODOMIR DUCROQ EHPAD RESIDENCE DES PAYS DE SOMME</t>
  </si>
  <si>
    <t xml:space="preserve">5 TER RUE CLEMENT ADER </t>
  </si>
  <si>
    <t>2 RUE D'IENA CS70004</t>
  </si>
  <si>
    <t xml:space="preserve">11 ALLEE VAUBAN </t>
  </si>
  <si>
    <t xml:space="preserve">1 RUE DE SAVOIE  </t>
  </si>
  <si>
    <t xml:space="preserve">13 RUE RIBOT  </t>
  </si>
  <si>
    <t xml:space="preserve">413 RUE JEAN RACINE </t>
  </si>
  <si>
    <t xml:space="preserve">0 RUE DE CLERMONT  </t>
  </si>
  <si>
    <t>2-4 RUE NICEPHORE NIEPCE LES TERTIALES  - BATIMENT A - 2° ÉTAGE - ESPACE 11 ET 12</t>
  </si>
  <si>
    <t xml:space="preserve">34 PLACE BONET  </t>
  </si>
  <si>
    <t xml:space="preserve">17 RUE DES VIEILLES HALLES </t>
  </si>
  <si>
    <t xml:space="preserve">53 IMPASSE FOUCHARD </t>
  </si>
  <si>
    <t xml:space="preserve">13-15 RUE DE LA MERILLIERE </t>
  </si>
  <si>
    <t xml:space="preserve">1 RUE MIRABEAU </t>
  </si>
  <si>
    <t>0  ILOT DE L'ECU D'ARTOIS PASSAGE DU CHATEAU</t>
  </si>
  <si>
    <t xml:space="preserve">35 RUE DESCARTES  </t>
  </si>
  <si>
    <t xml:space="preserve">47 BOULEVARD AUGUSTE MARIETTE </t>
  </si>
  <si>
    <t xml:space="preserve">54 RUE GASTON DEFFERRE </t>
  </si>
  <si>
    <t xml:space="preserve">57 RUE HENRY CADOT </t>
  </si>
  <si>
    <t xml:space="preserve">42 RUE JACQUES BINGEN </t>
  </si>
  <si>
    <t xml:space="preserve">0 RUE DU MARÉCHAL LECLERC </t>
  </si>
  <si>
    <t xml:space="preserve">11 BOULEVARD DU PRESIDENT ALLENDE </t>
  </si>
  <si>
    <t xml:space="preserve">158 AVENUE ALFRED VAN PELT </t>
  </si>
  <si>
    <t xml:space="preserve">21 BIS BOULEVARD DE L'EUROPE </t>
  </si>
  <si>
    <t xml:space="preserve">32 RUE du bout du plot </t>
  </si>
  <si>
    <t>0 RUE DU TORPILLEUR SIROCCO CENTRE COMMERCIAL</t>
  </si>
  <si>
    <t xml:space="preserve">28 AVENUE ANTONIN GAILLARD </t>
  </si>
  <si>
    <t xml:space="preserve">515 AVENUE GEORGES FRECHE  </t>
  </si>
  <si>
    <t xml:space="preserve">0 RUE SERGE GAINSBOURG </t>
  </si>
  <si>
    <t xml:space="preserve">34 AVENUE ANTONIN GAILLARD </t>
  </si>
  <si>
    <t xml:space="preserve">2 RUE DU PUITS ARTÉSIEN  </t>
  </si>
  <si>
    <t xml:space="preserve">2 AVENUE DE CHATEL GUYON </t>
  </si>
  <si>
    <t xml:space="preserve">20 RUE DU DOCTEUR DUMAS </t>
  </si>
  <si>
    <t xml:space="preserve">26 PLACE DES GASCONS  </t>
  </si>
  <si>
    <t xml:space="preserve">4 PLACE DE LA REPUBLIQUE </t>
  </si>
  <si>
    <t>HENDAYE</t>
  </si>
  <si>
    <t xml:space="preserve">10 RUE GAMBETTA  </t>
  </si>
  <si>
    <t>0 RUE DE L AIRIAL LES JARDINS DE L AIRIAL  IMMEUBLES PERSPECTIVES DE L AIRIAL BATIMENT 8</t>
  </si>
  <si>
    <t>68 AVENUE ALLEES MARINES LA CPAM SE SITUE DU N° 68 AU 72</t>
  </si>
  <si>
    <t xml:space="preserve">0  CENTRE MULTI SERVICES BERNARD DUQUESNOIS  </t>
  </si>
  <si>
    <t>8 COURS PASTEUR CENTRE MULTI SERVICES</t>
  </si>
  <si>
    <t xml:space="preserve">0 RUE PAUL BAILLERES  </t>
  </si>
  <si>
    <t xml:space="preserve">26BIS AVENUE DES LILAS </t>
  </si>
  <si>
    <t xml:space="preserve">14 RUE ADOUE  </t>
  </si>
  <si>
    <t xml:space="preserve">30 AVENUE GERUZET </t>
  </si>
  <si>
    <t xml:space="preserve">88 RUE Tailhade  </t>
  </si>
  <si>
    <t xml:space="preserve">22 AVENUE DU MARECHAL JOFFRE </t>
  </si>
  <si>
    <t xml:space="preserve">0 PLACE DU CORPS FRANC POMIES  </t>
  </si>
  <si>
    <t xml:space="preserve">8 PLACE AU BOIS </t>
  </si>
  <si>
    <t xml:space="preserve">2 RUE REMPARTS SAINT MATHIEU  </t>
  </si>
  <si>
    <t xml:space="preserve">35 RUE DE LA HAYE </t>
  </si>
  <si>
    <t xml:space="preserve">7 AVENUE PIERRE SEMARD </t>
  </si>
  <si>
    <t xml:space="preserve">780 AVENUE D'ARGELES SUR MER </t>
  </si>
  <si>
    <t xml:space="preserve">3a QUAI DU GENERAL KOENIG </t>
  </si>
  <si>
    <t xml:space="preserve">17 RUE DU MARECHAL JOFFRE  </t>
  </si>
  <si>
    <t xml:space="preserve">2 AVENUE SCHWEISGUTH  </t>
  </si>
  <si>
    <t xml:space="preserve">16 RUE DE LAUSANNE  </t>
  </si>
  <si>
    <t xml:space="preserve">2 RUE DU VIEUX MOULIN  </t>
  </si>
  <si>
    <t xml:space="preserve">0  LUPPACH  </t>
  </si>
  <si>
    <t>10 RUE DU MARECHAL LECLERC CENTRE DE READAPTATION FONCTIONNELLE NIEDERBRONN LES BAINS</t>
  </si>
  <si>
    <t>45 BOULEVARD CLEMENCEAU CENTRE DE READAPTATION FONCTIONNELLE CLÉMENCEAU (CRFC)</t>
  </si>
  <si>
    <t xml:space="preserve">63 RUE DE L'OBERHARTH </t>
  </si>
  <si>
    <t xml:space="preserve"> VOIE PRIVEE </t>
  </si>
  <si>
    <t xml:space="preserve">12 RUE BRULEE  </t>
  </si>
  <si>
    <t xml:space="preserve">  CENTRE MEDICAL </t>
  </si>
  <si>
    <t xml:space="preserve">221 RUE de LIEBFRAUENTHAL  </t>
  </si>
  <si>
    <t>Froeschwiller</t>
  </si>
  <si>
    <t>12 ROUTE DE HAGUENAU CENTRE DE READAPTATION FONCTIONNELLE MORSBRONN LES BAINS</t>
  </si>
  <si>
    <t xml:space="preserve">9 ROUTE DU CENTRE MEDICAL </t>
  </si>
  <si>
    <t>23 AVENUE LOUIS PASTEUR CENTRE DE READAPTATION FONCTIONNELLE SALEM HOPITAL DE JOUR</t>
  </si>
  <si>
    <t xml:space="preserve">32 RUE DE L'ANCIEN SANATORIUM CENTRE DE READAPTATION FONCTIONNELLE SCHIRMECK </t>
  </si>
  <si>
    <t xml:space="preserve"> RUE THIERENBACH </t>
  </si>
  <si>
    <t xml:space="preserve">10 B AVENUE ACHILLE BAUMANN </t>
  </si>
  <si>
    <t xml:space="preserve">22 RUE DE L'UNIVERSITE </t>
  </si>
  <si>
    <t>83 RUE DE METZ CRAM DU NORD-EST</t>
  </si>
  <si>
    <t xml:space="preserve">125 RUE THEODORE DECK </t>
  </si>
  <si>
    <t xml:space="preserve">19 BOULEVARD DU CHAMP DE MARS  </t>
  </si>
  <si>
    <t xml:space="preserve">26 AVENUE ROBERT SCHUMAN  </t>
  </si>
  <si>
    <t xml:space="preserve">15 RUE BARABAN  </t>
  </si>
  <si>
    <t xml:space="preserve">24 RUE SIMONE VEIL </t>
  </si>
  <si>
    <t>254 RUE FRANCIS DE PRESSENSE BLOC 13</t>
  </si>
  <si>
    <t xml:space="preserve">4 RUE PRESIDENT EDOUARD HERRIOT </t>
  </si>
  <si>
    <t xml:space="preserve">11 BOULEVARD VOLTAIRE  </t>
  </si>
  <si>
    <t xml:space="preserve">1 AVENUE SALVADOR-ALLENDE </t>
  </si>
  <si>
    <t xml:space="preserve">33 RUE PAUL VERLAINE  </t>
  </si>
  <si>
    <t xml:space="preserve">3 PLACE SAINT PIERRE </t>
  </si>
  <si>
    <t xml:space="preserve">276 COURS EMILE ZOLA  </t>
  </si>
  <si>
    <t xml:space="preserve">150 BOULEVARD GAMBETTA </t>
  </si>
  <si>
    <t xml:space="preserve">7 RUE BONNEFOI  </t>
  </si>
  <si>
    <t xml:space="preserve">76 RUE DE LA PART-DIEU  </t>
  </si>
  <si>
    <t xml:space="preserve">17 RUE CARNOT </t>
  </si>
  <si>
    <t xml:space="preserve">5BIS PLACE JEAN MACE </t>
  </si>
  <si>
    <t xml:space="preserve">12 RUE D AUBIGNY  </t>
  </si>
  <si>
    <t xml:space="preserve">20 RUE LUCIEN BUISSON  </t>
  </si>
  <si>
    <t xml:space="preserve">62BIS AVENUE DE L'EUROPE </t>
  </si>
  <si>
    <t xml:space="preserve">37 RUE LAURE DIEBOLD  </t>
  </si>
  <si>
    <t xml:space="preserve">27 COURS DE VERDUN RECAMIER </t>
  </si>
  <si>
    <t xml:space="preserve">50 MONTEE DE LA TRESSERVE  </t>
  </si>
  <si>
    <t xml:space="preserve">326 AVENUE DE SAVOIE  </t>
  </si>
  <si>
    <t xml:space="preserve">8 CHEMIN FONTAINE  </t>
  </si>
  <si>
    <t xml:space="preserve">68 AVENUE DU CHATER  </t>
  </si>
  <si>
    <t xml:space="preserve">0  DOMAINE DU PLOVIER  </t>
  </si>
  <si>
    <t xml:space="preserve">6 IMPASSE DE LA DÉTOURBE  </t>
  </si>
  <si>
    <t>41 CHEMIN FERRAND LE VAL ROSAY</t>
  </si>
  <si>
    <t xml:space="preserve">5 RUE ENTRE LES DEUX VILLES </t>
  </si>
  <si>
    <t xml:space="preserve">26 RUE D'AUBIGNY  </t>
  </si>
  <si>
    <t xml:space="preserve">55 AVENUE DU MARÉCHAL FOCH </t>
  </si>
  <si>
    <t>4 RUE AUGUSTE DONNA 2ÈME ÉTAGE</t>
  </si>
  <si>
    <t xml:space="preserve">43 AVENUE CHARLES LAURENT THOUVEREY </t>
  </si>
  <si>
    <t>DÔLE</t>
  </si>
  <si>
    <t xml:space="preserve">9 BOULEVARD DES ALLIÉS  </t>
  </si>
  <si>
    <t>9 RUE PABLO PICASSO QUARTIER DE PLANOISE</t>
  </si>
  <si>
    <t xml:space="preserve">34 RUE DE PARPAS </t>
  </si>
  <si>
    <t xml:space="preserve">15 RUE ROUGET DE LISLE </t>
  </si>
  <si>
    <t>17 RUE DE L HOPITAL MAISON DES CITOYENS</t>
  </si>
  <si>
    <t xml:space="preserve">113 RUE DE PARIS  </t>
  </si>
  <si>
    <t xml:space="preserve">24 RUE JEAN MOULIN  </t>
  </si>
  <si>
    <t xml:space="preserve">91 RUE DE BARTOLI  </t>
  </si>
  <si>
    <t xml:space="preserve">4 AVENUE DE VERDUN  </t>
  </si>
  <si>
    <t>11 RUE DES BORDES MAISON DE L ETAT</t>
  </si>
  <si>
    <t xml:space="preserve">70 AVENUE EDOUARD HERRIOT  </t>
  </si>
  <si>
    <t>23 RUE DE MONT SUR LOIR AGENCE TERRITORIALE MSA</t>
  </si>
  <si>
    <t>MONTVAL SUR LOIR</t>
  </si>
  <si>
    <t>194 AVENUE RUBILLARD ROUTE DE DEGRE</t>
  </si>
  <si>
    <t xml:space="preserve">5 ALLEE DE LA GIROUETTE </t>
  </si>
  <si>
    <t xml:space="preserve">7 RUE Albert Roullée  </t>
  </si>
  <si>
    <t xml:space="preserve">10 RUE DES BAZINIÈRES  </t>
  </si>
  <si>
    <t xml:space="preserve">178 AVENUE BOLLÉE  </t>
  </si>
  <si>
    <t>15 RUE DENFERT ROCHEREAU ESPACE ARIANE</t>
  </si>
  <si>
    <t xml:space="preserve">70 RUE DU PAIN DE MAI </t>
  </si>
  <si>
    <t xml:space="preserve">5 AVENUE JEAN JAURÈS </t>
  </si>
  <si>
    <t xml:space="preserve">61 BOULEVARD WILSON  </t>
  </si>
  <si>
    <t xml:space="preserve">20 RUE JACQUES PORRAZ  </t>
  </si>
  <si>
    <t xml:space="preserve">410  FAUBOURG MONTMÉLIAN </t>
  </si>
  <si>
    <t xml:space="preserve">16 AVENUE SAMUEL PASQUIER  </t>
  </si>
  <si>
    <t xml:space="preserve">2 RUE ROBERT SCHUMAN  </t>
  </si>
  <si>
    <t xml:space="preserve">27 RUE DU PARC  </t>
  </si>
  <si>
    <t xml:space="preserve">10 AVENUE LUCIEN BOSCHETTI </t>
  </si>
  <si>
    <t xml:space="preserve">3 ALLEE DES SAULES  </t>
  </si>
  <si>
    <t xml:space="preserve">36-38 RUE AMPERE </t>
  </si>
  <si>
    <t xml:space="preserve">42 AVENUE DE GENEVE </t>
  </si>
  <si>
    <t xml:space="preserve">104 ALLEE DES AMARYLLIS  </t>
  </si>
  <si>
    <t>507 PLACE DES CHAMPS ELYSEES IMMEUBLE EURO-CAP EVRY 1ER ETAGE</t>
  </si>
  <si>
    <t>105 RUE DES TROIS FONTANOT IMMEUBLE AXE ETOILE</t>
  </si>
  <si>
    <t xml:space="preserve">5 RUE GEORGES ENESCO </t>
  </si>
  <si>
    <t xml:space="preserve">9 RUE CHAUSSEE JULES CESAR  </t>
  </si>
  <si>
    <t xml:space="preserve">17/19 PLACE DE L'ARGONNE </t>
  </si>
  <si>
    <t xml:space="preserve">16 RUE DE L ALUMINIUM  </t>
  </si>
  <si>
    <t xml:space="preserve">37 RUE BELLIARD  </t>
  </si>
  <si>
    <t xml:space="preserve">28 RUE BOURSAULT  </t>
  </si>
  <si>
    <t xml:space="preserve">19 RUE DIDOT  </t>
  </si>
  <si>
    <t>20-22 AVENUE D'IVRY TOUR TOKYO - IVRY-OLYMPIADES</t>
  </si>
  <si>
    <t xml:space="preserve">42 RUE OLIVIER MÉTRA  </t>
  </si>
  <si>
    <t xml:space="preserve">21 RUE GEORGES AURIC  </t>
  </si>
  <si>
    <t xml:space="preserve">74 RUE ARCHEREAU  </t>
  </si>
  <si>
    <t>173-175 RUE DE BERCY IMMEUBLE CPAM DE PARIS</t>
  </si>
  <si>
    <t>7 RUE DU CHÂTEAU D'EAU PFS</t>
  </si>
  <si>
    <t xml:space="preserve">3 PLACE ADOLPHE CHÉRIOUX  </t>
  </si>
  <si>
    <t xml:space="preserve">5 RUE DE LA DURANCE  </t>
  </si>
  <si>
    <t>96-98 RUE DU FAUBOURG DU TEMPLE PARIS-CENTRE DE SANTE DENTAIRE</t>
  </si>
  <si>
    <t xml:space="preserve">98 RUE DE LAGNY  </t>
  </si>
  <si>
    <t xml:space="preserve">1 RUE DE LA PIERRE LEVÉE  </t>
  </si>
  <si>
    <t xml:space="preserve">96-98 RUE AMELOT </t>
  </si>
  <si>
    <t xml:space="preserve">106 RUE DE RÉAUMUR  </t>
  </si>
  <si>
    <t xml:space="preserve">2 PASSAGE SALARNIER </t>
  </si>
  <si>
    <t xml:space="preserve">31 RUE DU TERRAGE  </t>
  </si>
  <si>
    <t xml:space="preserve">42 BOULEVARD DE LA LIBERATION </t>
  </si>
  <si>
    <t xml:space="preserve">16 RUE PAPIAU DE LA VERRIE  </t>
  </si>
  <si>
    <t xml:space="preserve">12 ALLEE HAUSSMANN </t>
  </si>
  <si>
    <t>35 AVENUE DOYEN LOUIS WEIL LE SEMAPHORE</t>
  </si>
  <si>
    <t xml:space="preserve">25 COURS EMILE ZOLA </t>
  </si>
  <si>
    <t>9 RUE GAETAN RONDEAU SIEGE NANTES BEAULIEU PLOT E 4éme</t>
  </si>
  <si>
    <t xml:space="preserve">33 RUE MARC VERDIER </t>
  </si>
  <si>
    <t xml:space="preserve">6 AVENUE EDOUARD HERRIOT </t>
  </si>
  <si>
    <t xml:space="preserve">15 RUE DES FRERES DANA  </t>
  </si>
  <si>
    <t xml:space="preserve">10 ROUTE DE L INNOVATION </t>
  </si>
  <si>
    <t xml:space="preserve">2A RUE DU BIGNON </t>
  </si>
  <si>
    <t xml:space="preserve">122-128 AVENUE GALLIENI </t>
  </si>
  <si>
    <t>49b RUE KLOCK 51 RUE KLOCK</t>
  </si>
  <si>
    <t>CLICHY</t>
  </si>
  <si>
    <t xml:space="preserve">61 AVENUE PIERRE POINT </t>
  </si>
  <si>
    <t>LIEUSAINT</t>
  </si>
  <si>
    <t xml:space="preserve">5 RUE DES NOYERS  </t>
  </si>
  <si>
    <t>4 RUE BEZOUT LE PRIEURE</t>
  </si>
  <si>
    <t>34 AVENUE ALFRED ROLL CHATEAU DE BROLLES</t>
  </si>
  <si>
    <t xml:space="preserve">22 RUE JEANNE D'ARC </t>
  </si>
  <si>
    <t xml:space="preserve">79 AVENUE DE LA BRUYERE  </t>
  </si>
  <si>
    <t>33 AVENUE DE MOUSSEAU CHÂTEAU DE BEAUVOIR</t>
  </si>
  <si>
    <t xml:space="preserve">16 IMPASSE DELÉPINE  </t>
  </si>
  <si>
    <t xml:space="preserve">4 PLACE DU GENERAL DE GAULLE </t>
  </si>
  <si>
    <t xml:space="preserve">55 RUE DENFERT ROCHEREAU </t>
  </si>
  <si>
    <t xml:space="preserve">6 RUE DE LA CONFITURERIE  </t>
  </si>
  <si>
    <t xml:space="preserve">8 AVENUE CHATEAUBRIAND </t>
  </si>
  <si>
    <t xml:space="preserve">19 AVENUE JEAN JAURES </t>
  </si>
  <si>
    <t xml:space="preserve">5 RUE PASTEUR  </t>
  </si>
  <si>
    <t xml:space="preserve">72 RUE L'ETANG DE LA TOUR  </t>
  </si>
  <si>
    <t>11 AVENUE CHARLES DE GAULLE IMMEUBLE LE POLYSPHERE BATIMENT B   2IEME ETAGE</t>
  </si>
  <si>
    <t xml:space="preserve">1 BIS RUE LOUIS DE BROGLIE </t>
  </si>
  <si>
    <t>104 BOULEVARD RAYMOND POINTCARRE HOPITAL RAYMOND POINTCARRE</t>
  </si>
  <si>
    <t xml:space="preserve">21 RUE VERTE  </t>
  </si>
  <si>
    <t xml:space="preserve">1384 ROUTE DE LIVERDY </t>
  </si>
  <si>
    <t>2 RUE CHARLES-EDOUARD JEANNERET BÂTIMENT ANTARES</t>
  </si>
  <si>
    <t>17/19 AVENUE DE FLANDRE  hebergé à la CRAMIF</t>
  </si>
  <si>
    <t>13 AVENUE DU HUIT MAI QUARANTE CINQ ELSM SARCELLES</t>
  </si>
  <si>
    <t xml:space="preserve">20 PLACE GÉNÉRAL LECLERC  </t>
  </si>
  <si>
    <t>32 RUE DE LA REPUBLIQUE RESIDENCE HAUZAY</t>
  </si>
  <si>
    <t>42 COURS DE LA REPUBLIQUE CS 80000</t>
  </si>
  <si>
    <t xml:space="preserve">8 RUE JOACHIM DU BELLAY </t>
  </si>
  <si>
    <t xml:space="preserve">95 ROUTE DE DIEPPE </t>
  </si>
  <si>
    <t>0 PLACE JEAN PREVOST CHATEAU BLANC LE MADRILLET</t>
  </si>
  <si>
    <t>0 PLACE DE LA GARE CENTRE PERMANENT</t>
  </si>
  <si>
    <t>5 RUE DE L'ENTREPOT IMMEUBLE LE TONKIN</t>
  </si>
  <si>
    <t xml:space="preserve">0 RUE DE LA PRAIRIE  </t>
  </si>
  <si>
    <t xml:space="preserve">50 AVENUE DE BRETAGNE  </t>
  </si>
  <si>
    <t xml:space="preserve">19 RUE DE STALINGRAD </t>
  </si>
  <si>
    <t xml:space="preserve"> PLACE DU DR COUINAUD </t>
  </si>
  <si>
    <t>8 RUE CANU APPARTEMENT 4</t>
  </si>
  <si>
    <t>7 RUE PUITS AU VERRIER APT 2</t>
  </si>
  <si>
    <t xml:space="preserve">14 RUE GABRIEL PERI  </t>
  </si>
  <si>
    <t xml:space="preserve">111 RUE HERBEUSE CENTRE DE REEDUCATION </t>
  </si>
  <si>
    <t>108 AVENUE DE BRETAGNE 3IEME ETAGE</t>
  </si>
  <si>
    <t>0 RUE D'HELOUP INSTITUT MÉDICO-EDUCATIF</t>
  </si>
  <si>
    <t xml:space="preserve">318 RUE JACOB BONTEMPS  </t>
  </si>
  <si>
    <t xml:space="preserve">87 RUE SAINT MARTIN  </t>
  </si>
  <si>
    <t>4490 ROUTE D'ETRETAT LES HOGUES</t>
  </si>
  <si>
    <t xml:space="preserve">16 RUE SAINTE CATHERINE </t>
  </si>
  <si>
    <t xml:space="preserve">32 RUE DU PRESSOIR  </t>
  </si>
  <si>
    <t xml:space="preserve">29 AVENUE DU PRESIDENT WILSON  </t>
  </si>
  <si>
    <t>0 RUE EMILE DURAND PARC D'ACTIVITE DES HAUTES FALAISES</t>
  </si>
  <si>
    <t xml:space="preserve">32 AVENUE DU DOCTEUR JOLY  </t>
  </si>
  <si>
    <t xml:space="preserve">22 SENTE DE GISANCOURT </t>
  </si>
  <si>
    <t>67 BOULEVARD CHARLES DE GAULLE ACTIPOLE DES CHARTREUX</t>
  </si>
  <si>
    <t xml:space="preserve">0 AVENUE DU GRAND COURS  </t>
  </si>
  <si>
    <t xml:space="preserve">18 RUE PIERRE-CURIE </t>
  </si>
  <si>
    <t xml:space="preserve">2 RUE RAOUL FOLLEREAU  </t>
  </si>
  <si>
    <t xml:space="preserve">1 RUE DU REVEREND PERE CHAILLET </t>
  </si>
  <si>
    <t xml:space="preserve">399 RUE ARISTIDE BRIAND </t>
  </si>
  <si>
    <t>24 RUE DE LA MAISON ROUGE LOGNES</t>
  </si>
  <si>
    <t xml:space="preserve">0 AVENUE DE LA CONCORDE  </t>
  </si>
  <si>
    <t xml:space="preserve">0 COURS DE LA REINE BLANCHE  </t>
  </si>
  <si>
    <t xml:space="preserve">1 AVENUE GENERAL DE GAULLE  </t>
  </si>
  <si>
    <t xml:space="preserve">8 AVENUE Edouard Gourdon  </t>
  </si>
  <si>
    <t xml:space="preserve">4 RUE DU GÉNÉRAL DELORT  </t>
  </si>
  <si>
    <t xml:space="preserve">20 RUE MARCELINE LELOUP  </t>
  </si>
  <si>
    <t xml:space="preserve">2 RUE DU CLOS AUX MINISTRES  </t>
  </si>
  <si>
    <t>0 RUE DES MEUNIERS RUBELLES</t>
  </si>
  <si>
    <t xml:space="preserve">14 RUE MARCEL CLAVIER  </t>
  </si>
  <si>
    <t>33 AVENUE DE POISSY CTRE 587</t>
  </si>
  <si>
    <t>30 RUE GAMBETTA CTRE 040</t>
  </si>
  <si>
    <t>92 RUE D'ANGIVILLER CTRE 162</t>
  </si>
  <si>
    <t>2 RUE PAUL LANGEVIN CTRE 184</t>
  </si>
  <si>
    <t xml:space="preserve">10 AVENUE ANDRE MARIE AMPERE  </t>
  </si>
  <si>
    <t xml:space="preserve"> RUE RENÉ DUGUAY TROUIN </t>
  </si>
  <si>
    <t>MANTES-LA-JOLIE</t>
  </si>
  <si>
    <t xml:space="preserve">56 PLACE DU COMMERCE  </t>
  </si>
  <si>
    <t xml:space="preserve">3 RUE LOUIS PERGAUD </t>
  </si>
  <si>
    <t xml:space="preserve">3 PLACE DE LA ROTONDE </t>
  </si>
  <si>
    <t xml:space="preserve">92 AVENUE DE PARIS  </t>
  </si>
  <si>
    <t>1 PLACE EMILE DUPLOYE CTRE 062</t>
  </si>
  <si>
    <t xml:space="preserve">16 RUE GUTENBERG </t>
  </si>
  <si>
    <t>2 RUE CHARLES EDOUARD JEANNERET (du 2 au 10)</t>
  </si>
  <si>
    <t xml:space="preserve">33 BOULEVARD VAUBAN  </t>
  </si>
  <si>
    <t xml:space="preserve">10 AVENUE AMPERE </t>
  </si>
  <si>
    <t xml:space="preserve">24 RUE BLAISE PASCAL </t>
  </si>
  <si>
    <t xml:space="preserve">1 RUE DE L ANGELIQUE  </t>
  </si>
  <si>
    <t xml:space="preserve">12 RUE LOUIS BRAILLE </t>
  </si>
  <si>
    <t xml:space="preserve">41 RUE JEAN JAURES </t>
  </si>
  <si>
    <t xml:space="preserve">39 AVENUE DE LA PAIX  </t>
  </si>
  <si>
    <t xml:space="preserve">15 BOULEVARD VAUBAN </t>
  </si>
  <si>
    <t xml:space="preserve">5 RUE DE LA CATICHE </t>
  </si>
  <si>
    <t xml:space="preserve">5 BOULEVARD DU PORT D AVAL </t>
  </si>
  <si>
    <t>5 RUE JEAN DE PONTHIEU 44 LE MOULIN DU ROI</t>
  </si>
  <si>
    <t>08100</t>
  </si>
  <si>
    <t xml:space="preserve">8 RUE ROBERT SOLENTE  </t>
  </si>
  <si>
    <t>32 AVENUE D'ITALIE VALLEE DES VIGNES</t>
  </si>
  <si>
    <t xml:space="preserve">71 RUE VOLTAIRE </t>
  </si>
  <si>
    <t xml:space="preserve">1 RUE JULES FERRY  </t>
  </si>
  <si>
    <t xml:space="preserve">48 RUE DE LA MADELEINE </t>
  </si>
  <si>
    <t xml:space="preserve">2 RUE DE L ECLUSE  </t>
  </si>
  <si>
    <t xml:space="preserve">9 RUE DOCTEUR BASTIE </t>
  </si>
  <si>
    <t>0 QUAI CHARLES CAZENAVE Résidence de Brettes</t>
  </si>
  <si>
    <t xml:space="preserve">197 AVENUE GAMBETTA  </t>
  </si>
  <si>
    <t>2 SQUARE BONAPARTE CANTEPAU</t>
  </si>
  <si>
    <t xml:space="preserve">2 BOULEVARD CARNOT  </t>
  </si>
  <si>
    <t>0 RUE LOUIS VICAT ZI de Montplaisir Lot n° 4</t>
  </si>
  <si>
    <t xml:space="preserve">592 BOULEVARD BLAISE DOUMERC  </t>
  </si>
  <si>
    <t>346 AVENUE DE LATTRE DE TASSIGNY LE SAGITTAIRE</t>
  </si>
  <si>
    <t xml:space="preserve">1 RUE BARTOLINI </t>
  </si>
  <si>
    <t xml:space="preserve">04 PLACE 04 SEPTEMBRE </t>
  </si>
  <si>
    <t>38 RUE EMILE OLLIVIER ZUP DE LA RODE</t>
  </si>
  <si>
    <t>0 RUE DES DEPORTES LE ST LOUIS</t>
  </si>
  <si>
    <t xml:space="preserve">114 AVENUE LAZARE CARNOT </t>
  </si>
  <si>
    <t xml:space="preserve">24 BOULEVARD CARNOT  </t>
  </si>
  <si>
    <t xml:space="preserve">0 PLACE THEODORE LEFEBVRE  </t>
  </si>
  <si>
    <t>0 PLACE GÉNÉRAL POUILLADE LA RODE</t>
  </si>
  <si>
    <t>0 RUE BAUDELAIRE ZUP DE BERTHE</t>
  </si>
  <si>
    <t>114 AVENUE LAZARE CARNOT 4EME ÉTAGE</t>
  </si>
  <si>
    <t xml:space="preserve">0 AVENUE PABLO PICASSO  </t>
  </si>
  <si>
    <t xml:space="preserve">217 AVENUE DU COMTAT VENAISSIN </t>
  </si>
  <si>
    <t xml:space="preserve">210 RUE FRANCOIS GERMELLE  </t>
  </si>
  <si>
    <t xml:space="preserve">78 AVENUE CESSAC </t>
  </si>
  <si>
    <t xml:space="preserve">7 RUE FRANÇOIS PREMIER  </t>
  </si>
  <si>
    <t xml:space="preserve">884 AVENUE DU GÉNÉRAL DE GAULLE  </t>
  </si>
  <si>
    <t xml:space="preserve">0 ALLEE AMBROISE CROIZAT  </t>
  </si>
  <si>
    <t>85 BOULEVARD SCHWEITZER ACCUEIL</t>
  </si>
  <si>
    <t xml:space="preserve">5 RUE DU CHATEAU GAILLARD </t>
  </si>
  <si>
    <t xml:space="preserve">5 RUE DE L'OUILLETTE </t>
  </si>
  <si>
    <t xml:space="preserve">61 RUE ALAIN  </t>
  </si>
  <si>
    <t xml:space="preserve">13 RUE PIERRE BEREGOVOY  </t>
  </si>
  <si>
    <t xml:space="preserve">20 RUE FELIX FAURE  </t>
  </si>
  <si>
    <t xml:space="preserve">41 RUE DE TOUFFENET  </t>
  </si>
  <si>
    <t xml:space="preserve">5 BOULEVARD DE L'ENVIGNE  </t>
  </si>
  <si>
    <t xml:space="preserve">79 RUE SAINT ELOI  </t>
  </si>
  <si>
    <t xml:space="preserve">22 AVENUE JEAN GAGNANT  </t>
  </si>
  <si>
    <t xml:space="preserve">6 RUE LOUVRIER DE LAJOLAIS  </t>
  </si>
  <si>
    <t xml:space="preserve">22 PLACE AUGUSTE ROCHE  </t>
  </si>
  <si>
    <t xml:space="preserve">5 PLACE BATARDEAU </t>
  </si>
  <si>
    <t>7 RUE CACHÉE AGENCE D'ASSURANCE SANTE DE SAINT-DIE</t>
  </si>
  <si>
    <t xml:space="preserve">14 RUE DE LA CLÉ D'OR  </t>
  </si>
  <si>
    <t xml:space="preserve">5 RUE JULES DUMONT D'URVILLE </t>
  </si>
  <si>
    <t>25 RUE DU CLOS ETABLISSEMENT SANITAIRES D'AUXERRE</t>
  </si>
  <si>
    <t xml:space="preserve">1 ALLEE DE LA CROIX SIROT </t>
  </si>
  <si>
    <t xml:space="preserve">1 RUE DU MOULIN  </t>
  </si>
  <si>
    <t xml:space="preserve">23 BOULEVARD MARECHAL FOCH </t>
  </si>
  <si>
    <t xml:space="preserve">12 RUE DU GENERAL STROLTZ </t>
  </si>
  <si>
    <t>0 RUE DE L'AS DE CARREAU CENTRE COMMERCIAL DES 4 AS</t>
  </si>
  <si>
    <t xml:space="preserve">3 RUE PIERRE SEMARD </t>
  </si>
  <si>
    <t xml:space="preserve">9 RUE GABRIEL PÉRI  </t>
  </si>
  <si>
    <t xml:space="preserve">128 AVENUE DES CHAMPS LASNIERS  </t>
  </si>
  <si>
    <t>149 AVENUE HENRI BARBUSSE IMMEUBLE "LE TOCQUEVILLE"</t>
  </si>
  <si>
    <t>VIGNEUX SUR SEINE</t>
  </si>
  <si>
    <t xml:space="preserve">2 RUE AMBROISE CROIZAT </t>
  </si>
  <si>
    <t xml:space="preserve">15 RUE JULES LEMOINE  </t>
  </si>
  <si>
    <t xml:space="preserve">30 RUE DE SACLAS </t>
  </si>
  <si>
    <t xml:space="preserve">5 RUE DU FACTEUR CHEVAL  </t>
  </si>
  <si>
    <t xml:space="preserve">2 RUE DE L'OPERA  </t>
  </si>
  <si>
    <t>29 RUE DES LONGS PRÉS CTRE 053</t>
  </si>
  <si>
    <t>0 RUE SAINT-DENIS CTRE 029</t>
  </si>
  <si>
    <t>2 BOULEVARD ARISTIDE BRIAND CTRE 030</t>
  </si>
  <si>
    <t>27 AVENUE DE LA LIBERATION CTRE 571</t>
  </si>
  <si>
    <t>47 BOULEVARD GALLIENI MAGASIN</t>
  </si>
  <si>
    <t>5 RUE GEORGES MILLANDY CTRE 565</t>
  </si>
  <si>
    <t>22 RUE DES MOURINOUX CTRE 183</t>
  </si>
  <si>
    <t>130 RUE DU 8 MAI 1945 CTRE 039</t>
  </si>
  <si>
    <t xml:space="preserve">113 RUE DES 3 FONTANOTS  </t>
  </si>
  <si>
    <t>3 RUE DES MEUNIERS CTRE 054</t>
  </si>
  <si>
    <t>56 RUE DE CHATOU CTRE 136</t>
  </si>
  <si>
    <t xml:space="preserve">1-9 RUE D'ARCUEIL </t>
  </si>
  <si>
    <t>33-35 RUE CARTAULT CTRE 061-PFS</t>
  </si>
  <si>
    <t>PUTEAUX</t>
  </si>
  <si>
    <t xml:space="preserve">41 AVENUE DU PRÉSIDENT WILSON CTRE 37 AGENCE LOCALE </t>
  </si>
  <si>
    <t>8 RUE MARCEL SEMBAT CTRE 24</t>
  </si>
  <si>
    <t>1 RUE GUYNEMER CTRE 65 ou Place Francois Mitterand</t>
  </si>
  <si>
    <t>17 RUE HENRI BECQUEREL BATIMENT B – CELLULE 8</t>
  </si>
  <si>
    <t xml:space="preserve">4 RUE MODIGLIANO  </t>
  </si>
  <si>
    <t>3 AVENUE GEORGES CLÉMENCEAU CTRE 119</t>
  </si>
  <si>
    <t>8 RUE LUCIEN SPORTISS CTRE 146</t>
  </si>
  <si>
    <t xml:space="preserve">36 AVENUE LOUIS BORDES </t>
  </si>
  <si>
    <t>2 RUE TOLSTOI CTRE 153</t>
  </si>
  <si>
    <t xml:space="preserve">195 AVENUE PAUL VAILLANT COUTURIER  </t>
  </si>
  <si>
    <t>44 AVENUE THIERS CTRE 79 AGENCE LOCALE</t>
  </si>
  <si>
    <t>2 AVENUE DE LA CONVENTION CENTRE PRÉVENTION SANITAIRE-SOCIALE</t>
  </si>
  <si>
    <t>121 AVENUE PAUL VAILLANT  COUTURIER CTRE 154</t>
  </si>
  <si>
    <t>31 RUE DU LANDY (du 31 au 33)</t>
  </si>
  <si>
    <t>7 ALLEE LOUIS ARAGON CTRE 599</t>
  </si>
  <si>
    <t>5 RUE PAUL VAILLANT COUTURIER CTRE 095</t>
  </si>
  <si>
    <t xml:space="preserve">8 RUE DE L'ABREUVOIR  </t>
  </si>
  <si>
    <t>7 RUE DE L'ABREUVOIR CTRE 171</t>
  </si>
  <si>
    <t>10 AVENUE GEORGES DUHAMEL CTRE 174</t>
  </si>
  <si>
    <t>126 BOULEVARD DE STALINGRAD CTRE 051</t>
  </si>
  <si>
    <t>70 RUE DES HÉROS NOGENTAIS CTRE 137</t>
  </si>
  <si>
    <t>0 AVENUE DES MARTYRS DE CHATEAUBRIAND CTRE 160</t>
  </si>
  <si>
    <t>72 AVENUE RENE PANHARD ACCUEIL DU PUBLIC   HEBERGEMENT CRAMIF (SOCIAL)</t>
  </si>
  <si>
    <t>3BIS PASSAGE DE LA FONTAINE 1 A 9 RUELLE AUX PUITS</t>
  </si>
  <si>
    <t xml:space="preserve">93-95 AVENUE DU GENERAL DE GAULLE </t>
  </si>
  <si>
    <t xml:space="preserve">40 AVENUE D'ALFORTVILLE  </t>
  </si>
  <si>
    <t xml:space="preserve">9 RUE LEDRU ROLLIN  </t>
  </si>
  <si>
    <t xml:space="preserve">6 AVENUE ANATOLE FRANCE  </t>
  </si>
  <si>
    <t>2 RUE ANTOINE ETEX IMMEUBLE LES GÉMEAUX</t>
  </si>
  <si>
    <t xml:space="preserve">33 RUE DU PORT  </t>
  </si>
  <si>
    <t xml:space="preserve">4 RUE D'ESTIENNE D'ORVES  </t>
  </si>
  <si>
    <t xml:space="preserve">30 BOULEVARD DE CHAMPIGNY  </t>
  </si>
  <si>
    <t xml:space="preserve">1 RUE RENE CASSIN  </t>
  </si>
  <si>
    <t>245 AVENUE JEAN JAURÈS CTRE 800</t>
  </si>
  <si>
    <t>2 RUE DE LA POSTE PROLONGEE CTRE 132</t>
  </si>
  <si>
    <t>2 BOULEVARD DE L'OISE CENTRE PERSO</t>
  </si>
  <si>
    <t>14 AVENUE DU CENTAURE CTRE 850 - IMMEUBLE LE CENTAURE</t>
  </si>
  <si>
    <t>19 AVENUE DU HUIT MAI QUARANTE CINQ CTRE 531</t>
  </si>
  <si>
    <t>2 RUE DE LA TREATE ZI DU VERT GALANT -ATELIERS</t>
  </si>
  <si>
    <t xml:space="preserve">14 ALLEE PIERRE CORNEILLE </t>
  </si>
  <si>
    <t xml:space="preserve">2 RUE DES CHAUFFOURS LES MARJOBERTS </t>
  </si>
  <si>
    <t xml:space="preserve">15 RUE DE LA HALTE </t>
  </si>
  <si>
    <t>7 AVENUE A. SARRAULT CTRE 121</t>
  </si>
  <si>
    <t>1 RUE DES CHAUFFOURS Immeuble LE GALIEN</t>
  </si>
  <si>
    <t>1 AVENUE DU HUIT MAI QUARANTE CINQ CTRE 159</t>
  </si>
  <si>
    <t xml:space="preserve">QUAI DU TEMPLE </t>
  </si>
  <si>
    <t xml:space="preserve">RUE ALSACE LORRAINE </t>
  </si>
  <si>
    <t>LE CHATELIER LIEU-DIT LE CHATELIER</t>
  </si>
  <si>
    <t>DRSM Provence-Alpes-Côte d'Azur</t>
  </si>
  <si>
    <t>DRSM de Bourgogne-Franche-Comté</t>
  </si>
  <si>
    <t>DRSM NOUVELLE AQUITAINE</t>
  </si>
  <si>
    <t>DRSM OCCITANIE</t>
  </si>
  <si>
    <t>DRSM de Bretagne</t>
  </si>
  <si>
    <t>DRSM des Pays de la Loire</t>
  </si>
  <si>
    <t>DRSM Hauts-de-France</t>
  </si>
  <si>
    <t>CNAM</t>
  </si>
  <si>
    <t>DRSM GRAND EST</t>
  </si>
  <si>
    <t>DRSM AUVERGNE RHONE-ALPES</t>
  </si>
  <si>
    <t>DRSM d'Ile-de-France</t>
  </si>
  <si>
    <t>DRSM de Normandie</t>
  </si>
  <si>
    <t>CSH_SUD-BAT1</t>
  </si>
  <si>
    <t>CSH_GE-BAT3</t>
  </si>
  <si>
    <t>AG-ST-MAURICE-DE-BEYNOST</t>
  </si>
  <si>
    <t>CP-AIN</t>
  </si>
  <si>
    <t>ET-AMBERIEU</t>
  </si>
  <si>
    <t>ET-BELLEGARDE</t>
  </si>
  <si>
    <t>ET-CARSAT-BOURG-BRESSE</t>
  </si>
  <si>
    <t>ET-JASSANS</t>
  </si>
  <si>
    <t>ET-OYONNAX</t>
  </si>
  <si>
    <t>AG-AG-HIRSON-EFS</t>
  </si>
  <si>
    <t>AG-VILLERS-EFS</t>
  </si>
  <si>
    <t>CP-AISNE-SITE-LAON</t>
  </si>
  <si>
    <t>CP-AISNE-SITE-ST-QUENTIN</t>
  </si>
  <si>
    <t>ET-CHATEAU-THIERRY</t>
  </si>
  <si>
    <t>ET-CHAUNY</t>
  </si>
  <si>
    <t>ET-SOISSONS</t>
  </si>
  <si>
    <t>AG-COMMENTRY</t>
  </si>
  <si>
    <t>AG-VICHY-TIVOLI</t>
  </si>
  <si>
    <t>CP-MOULINS-SIEGE</t>
  </si>
  <si>
    <t>ET-MONTLUCON</t>
  </si>
  <si>
    <t>ET-VICHY-PARC</t>
  </si>
  <si>
    <t>AG-CPAM-MANOSQUE</t>
  </si>
  <si>
    <t>CP-DIGNE</t>
  </si>
  <si>
    <t>CP-GAP</t>
  </si>
  <si>
    <t>ET-SCE-SOCIAL-BRIANCON</t>
  </si>
  <si>
    <t>AG-ANTIBES</t>
  </si>
  <si>
    <t>AG-ARCHIVES-CARROS</t>
  </si>
  <si>
    <t>AG-GRASSE</t>
  </si>
  <si>
    <t>AG-LE-CANNET</t>
  </si>
  <si>
    <t>AG-MENTON-VERDUN</t>
  </si>
  <si>
    <t>AG-PERTINAX</t>
  </si>
  <si>
    <t>AG-ROMAIN-ROLLAND</t>
  </si>
  <si>
    <t>CP-NICE-PESSICART</t>
  </si>
  <si>
    <t>ET-SOPHIA-NICE</t>
  </si>
  <si>
    <t>CE-CEIR-SUD-MARSEILLE</t>
  </si>
  <si>
    <t>CS-PACAC</t>
  </si>
  <si>
    <t>AG-ANNONAY-FAYA</t>
  </si>
  <si>
    <t>CP-ARDECHE-SITE-ANNONAY</t>
  </si>
  <si>
    <t>CP-ARDECHE-SITE-PRIVAS</t>
  </si>
  <si>
    <t>ET-AUBENAS</t>
  </si>
  <si>
    <t>ET-LE-TEIL</t>
  </si>
  <si>
    <t>AG-CHARLEVILLE-MEZIERES-ARDUINNA</t>
  </si>
  <si>
    <t>AG-GIVET</t>
  </si>
  <si>
    <t>AG-SEDAN</t>
  </si>
  <si>
    <t>CP-CHARLEVILLE-MEZIERES</t>
  </si>
  <si>
    <t>ET-CES-DES-ARDENNES</t>
  </si>
  <si>
    <t>CP-FOIX</t>
  </si>
  <si>
    <t>AG-CSD-TROYES</t>
  </si>
  <si>
    <t>AG-LA-CHAPELLE-ST-LUC</t>
  </si>
  <si>
    <t>AG-LES-CHARTREUX10</t>
  </si>
  <si>
    <t>AG-MAISON-FRANCE-SERVICES-BAR-SUR-A</t>
  </si>
  <si>
    <t>AG-ROMILLY-S-SEINE</t>
  </si>
  <si>
    <t>CP-TROYES</t>
  </si>
  <si>
    <t>AG-APAJH11-COURRIER</t>
  </si>
  <si>
    <t>CP-CARCASSONNE</t>
  </si>
  <si>
    <t>CP-RODEZ</t>
  </si>
  <si>
    <t>ET-DECAZEVILLE</t>
  </si>
  <si>
    <t>ET-MILLAU</t>
  </si>
  <si>
    <t>ET-VILLEFRANCHE-DE-ROUERGUE</t>
  </si>
  <si>
    <t>AG-ARLES</t>
  </si>
  <si>
    <t>AG-CAP-AZUR</t>
  </si>
  <si>
    <t>AG-CC-GRAND-LITTORAL</t>
  </si>
  <si>
    <t>AG-EAS-LE-DEFENSIONS</t>
  </si>
  <si>
    <t>AG-EAS-LE-VIVALDI</t>
  </si>
  <si>
    <t>AG-ISTRES</t>
  </si>
  <si>
    <t>AG-LA-CANEBIERE</t>
  </si>
  <si>
    <t>AG-LES-CAILLOLS</t>
  </si>
  <si>
    <t>AG-MIRAMAS</t>
  </si>
  <si>
    <t>AG-TRIBUNAL-JUDICIAIRE---CASERNE-DU</t>
  </si>
  <si>
    <t>AG-VITROLLES-PERMANENCE</t>
  </si>
  <si>
    <t>CP-MARSEILLE</t>
  </si>
  <si>
    <t>ET-BUREL</t>
  </si>
  <si>
    <t>ET-CANOURGUES</t>
  </si>
  <si>
    <t>ET-CAPELETTE</t>
  </si>
  <si>
    <t>ET-CESAM13-AIX</t>
  </si>
  <si>
    <t>ET-CHATEAUNEUF-LES-MARTIGUES</t>
  </si>
  <si>
    <t>ET-GARDANNE</t>
  </si>
  <si>
    <t>ET-ILOT-34</t>
  </si>
  <si>
    <t>ET-LA-ROSE</t>
  </si>
  <si>
    <t>ET-LE-CABOT</t>
  </si>
  <si>
    <t>ET-LE-PATIOT</t>
  </si>
  <si>
    <t>ET-LES-CHARTREUX13</t>
  </si>
  <si>
    <t>ET-MANSARD</t>
  </si>
  <si>
    <t>ET-MARIGNANE</t>
  </si>
  <si>
    <t>ET-MARTIGUES</t>
  </si>
  <si>
    <t>ET-PLAN-DE-CUQUES</t>
  </si>
  <si>
    <t>ET-ST-BARNABE</t>
  </si>
  <si>
    <t>ET-TOURTELLE</t>
  </si>
  <si>
    <t>ET-TURCAT-MERY</t>
  </si>
  <si>
    <t>ET-CAMSP-BRIGNOLES</t>
  </si>
  <si>
    <t>ET-CAMSP-LA-GARONNE</t>
  </si>
  <si>
    <t>ET-CAMSP-TOULON</t>
  </si>
  <si>
    <t>ET-CENTRE-MEDICAL-RHONE-AZUR</t>
  </si>
  <si>
    <t>ET-CM-DIGNE</t>
  </si>
  <si>
    <t>ET-COLLOBRIERES</t>
  </si>
  <si>
    <t>ET-CPO-BRIANCON</t>
  </si>
  <si>
    <t>ET-CRP-LA-GAUDE</t>
  </si>
  <si>
    <t>ET-CSSR-LE-MYLORD</t>
  </si>
  <si>
    <t>ET-HOPITAL-DE-JOUR-GAP</t>
  </si>
  <si>
    <t>ET-HOPITAL-EUROPEEN-MARSEILLE</t>
  </si>
  <si>
    <t>ET-MAS-LA-SOURCE</t>
  </si>
  <si>
    <t>ET-MAS-UGECAM-BASTIA</t>
  </si>
  <si>
    <t>ET-PCO-DU-VAR</t>
  </si>
  <si>
    <t>ET-SEES-BRIGNOLES</t>
  </si>
  <si>
    <t>ET-SEES-SESSAD</t>
  </si>
  <si>
    <t>ET-SESSAD-LA-BASTIDE</t>
  </si>
  <si>
    <t>ET-VALLAURIS</t>
  </si>
  <si>
    <t>ET-VENCE</t>
  </si>
  <si>
    <t>ET-VILLENEUVE-LOUBET</t>
  </si>
  <si>
    <t>UG-PACAC</t>
  </si>
  <si>
    <t>DR-SUD-EST-MARSEILLE</t>
  </si>
  <si>
    <t>AG-ACCUEIL-BAYEUX</t>
  </si>
  <si>
    <t>AG-CAEN-11-NOVEMBRE</t>
  </si>
  <si>
    <t>AG-HEROUVILLE-ST-CLAIR-3</t>
  </si>
  <si>
    <t>AG-HONFLEUR</t>
  </si>
  <si>
    <t>AG-LISIEUX-TEMP</t>
  </si>
  <si>
    <t>AG-VIRE</t>
  </si>
  <si>
    <t>CP-CAEN</t>
  </si>
  <si>
    <t>CE-CEIR-OUEST-CAEN</t>
  </si>
  <si>
    <t>CS-CAEN</t>
  </si>
  <si>
    <t>CS-NPNP</t>
  </si>
  <si>
    <t>CP-AURILLAC</t>
  </si>
  <si>
    <t>ET-AURILLAC</t>
  </si>
  <si>
    <t>CP-ANGOULEME-</t>
  </si>
  <si>
    <t>ET-ANGOULEME</t>
  </si>
  <si>
    <t>ET-COGNAC</t>
  </si>
  <si>
    <t>CP-LA-ROCHELLE</t>
  </si>
  <si>
    <t>ET-PFS-CHARENTE-MARITIME</t>
  </si>
  <si>
    <t>ET-ROCHEFORT</t>
  </si>
  <si>
    <t>ET-SAINTES</t>
  </si>
  <si>
    <t>AG-ST-AMAND</t>
  </si>
  <si>
    <t>CP-BOURGES</t>
  </si>
  <si>
    <t>ET-PHARE-19</t>
  </si>
  <si>
    <t>ET-VIERZON</t>
  </si>
  <si>
    <t>AG-BRIVE-LA-GAILLARDE</t>
  </si>
  <si>
    <t>AG-CENTRE-DE-SOINS-DENTAIRES</t>
  </si>
  <si>
    <t>AG-USSEL</t>
  </si>
  <si>
    <t>CP-TULLE</t>
  </si>
  <si>
    <t>AG-DCGDR-CORSE</t>
  </si>
  <si>
    <t>AG-PORTO-VECCHIO</t>
  </si>
  <si>
    <t>CP-AJACCIO</t>
  </si>
  <si>
    <t>AG-ALERIA</t>
  </si>
  <si>
    <t>AG-CORTE</t>
  </si>
  <si>
    <t>AG-ILE-ROUSSE</t>
  </si>
  <si>
    <t>CP-BASTIA</t>
  </si>
  <si>
    <t>ET-BASTIA</t>
  </si>
  <si>
    <t>ET-CORTE</t>
  </si>
  <si>
    <t>AG-AUXONNE</t>
  </si>
  <si>
    <t>AG-BEAUNE</t>
  </si>
  <si>
    <t>AG-MONTBARD-2</t>
  </si>
  <si>
    <t>CP-DIJON</t>
  </si>
  <si>
    <t>AG-CMPP-DE-CHAMPAGNOLE</t>
  </si>
  <si>
    <t>DR-HDJ-BESANCON</t>
  </si>
  <si>
    <t>ET-BOURBON</t>
  </si>
  <si>
    <t>ET-CHARNAY-LES-MACON</t>
  </si>
  <si>
    <t>ET-CMP-DOLE</t>
  </si>
  <si>
    <t>ET-CMPP-ST-CLAUDE</t>
  </si>
  <si>
    <t>ET-EAM-LES-BOISSEAUX</t>
  </si>
  <si>
    <t>ET-EHPAD-BELFONTAINE</t>
  </si>
  <si>
    <t>ET-ESAT-DE-LA-WIVRE-MONETEAU</t>
  </si>
  <si>
    <t>ET-ESAT-DE-LA-WIVRE-MONETEAU-ATELIE</t>
  </si>
  <si>
    <t>ET-GEM1-AVALLON</t>
  </si>
  <si>
    <t>ET-GEM1-TONNERRE</t>
  </si>
  <si>
    <t>ET-GEM2-JOIGNY</t>
  </si>
  <si>
    <t>ET-GEM2-SENS</t>
  </si>
  <si>
    <t>ET-GEM-AUXERRE-2</t>
  </si>
  <si>
    <t>ET-IME-MONTAIGU-APPARTEMENT</t>
  </si>
  <si>
    <t>ET-IME-SESSAD-NOIDANS-LES-VESOUL</t>
  </si>
  <si>
    <t>ET-IME-VILLENEUVE</t>
  </si>
  <si>
    <t>ET-ITEP-DOMOIS</t>
  </si>
  <si>
    <t>ET-LONS-LE-SAUNIER</t>
  </si>
  <si>
    <t>ET-MONTAIGU</t>
  </si>
  <si>
    <t>ET-RESIDENCE-ACCUEIL-TONERRE</t>
  </si>
  <si>
    <t>ET-SAH-AUXERRE</t>
  </si>
  <si>
    <t>ET-SALINS-LES-BAINS</t>
  </si>
  <si>
    <t>ET-SAVS-TONERRE</t>
  </si>
  <si>
    <t>ET-SESSAD-AVALLON</t>
  </si>
  <si>
    <t>ET-SESSAD-DE-AUTUN</t>
  </si>
  <si>
    <t>ET-SESSAD-DOMOIS---FENAY</t>
  </si>
  <si>
    <t>ET-SESSAD-DU-GRAND-DIJON</t>
  </si>
  <si>
    <t>ET-SESSAD-DU-LAC</t>
  </si>
  <si>
    <t>ET-SESSAD-TC-DI-SEMUR-EN-AUXOIS</t>
  </si>
  <si>
    <t>UG-BOURGOGNE-FRANCHE-COMTE</t>
  </si>
  <si>
    <t>UG-SESSAD-RESAM-AUTISME-21-VALMY</t>
  </si>
  <si>
    <t>UG-SESSAD-S3R-BEAUNE</t>
  </si>
  <si>
    <t>DR-DIJON</t>
  </si>
  <si>
    <t>AG-AGENCE-DE-DINAN</t>
  </si>
  <si>
    <t>AG-BREST</t>
  </si>
  <si>
    <t>AG-DE-LANNION</t>
  </si>
  <si>
    <t>AG-LOUDEAC</t>
  </si>
  <si>
    <t>CP-ST-BRIEUC</t>
  </si>
  <si>
    <t>ET-CENTRE-EXAMEN-DE-SANTE---ANTENNE</t>
  </si>
  <si>
    <t>ET-CES-ST-BRIEUC</t>
  </si>
  <si>
    <t>ET-GUINGAMP</t>
  </si>
  <si>
    <t>ET-LANESTER</t>
  </si>
  <si>
    <t>CP-GUERET</t>
  </si>
  <si>
    <t>CP-PERIGUEUX</t>
  </si>
  <si>
    <t>ET-BERGERAC</t>
  </si>
  <si>
    <t>ET-CENTRE-EXAMENS-SANTE-PERIGUEUX</t>
  </si>
  <si>
    <t>ET-TERRASSON</t>
  </si>
  <si>
    <t>AG-AUDINCOURT</t>
  </si>
  <si>
    <t>AG-MSAP-PLANOISE</t>
  </si>
  <si>
    <t>CP-DOUBS-SITE-BESANCON</t>
  </si>
  <si>
    <t>CP-DOUBS-SITE-MONTBELIARD</t>
  </si>
  <si>
    <t>ET-MORTEAU</t>
  </si>
  <si>
    <t>ET-PONTARLIER</t>
  </si>
  <si>
    <t>AG-AG-ACCUEIL-DE-ROMANS-VILLE</t>
  </si>
  <si>
    <t>AG-AGENCE-DE-PIERRELATTE</t>
  </si>
  <si>
    <t>AG-MONTELIMAR</t>
  </si>
  <si>
    <t>CP-VALENCE</t>
  </si>
  <si>
    <t>AG-VERNEUIL-SUR-AVRE</t>
  </si>
  <si>
    <t>CP-EVREUX</t>
  </si>
  <si>
    <t>ET-BERNAY-DDTM</t>
  </si>
  <si>
    <t>ET-EVREUX-AGGLOMERATION</t>
  </si>
  <si>
    <t>ET-EVREUX-MSA</t>
  </si>
  <si>
    <t>ET-GAILLON</t>
  </si>
  <si>
    <t>ET-LOUVIERS</t>
  </si>
  <si>
    <t>ET-PT-AUDEMER-FERRY</t>
  </si>
  <si>
    <t>ET-PT-URSSAF-EVREUX</t>
  </si>
  <si>
    <t>ET-VAL-DE-REUIL</t>
  </si>
  <si>
    <t>ET-VERNON-VILLE</t>
  </si>
  <si>
    <t>CP-CHARTRES</t>
  </si>
  <si>
    <t>ET-DREUX</t>
  </si>
  <si>
    <t>ET-LUCE</t>
  </si>
  <si>
    <t>AG-CARHAIX-PLOUGUER</t>
  </si>
  <si>
    <t>AG-SERVICE-SOCIAL-CARSAT</t>
  </si>
  <si>
    <t>CP-FINISTERE-SITE-BREST</t>
  </si>
  <si>
    <t>CP-FINISTERE-SITE-QUIMPER</t>
  </si>
  <si>
    <t>ET-BREST</t>
  </si>
  <si>
    <t>ET-MORLAIX</t>
  </si>
  <si>
    <t>AG-ALES</t>
  </si>
  <si>
    <t>AG-BAGNOLS-S-CEZE</t>
  </si>
  <si>
    <t>AG-LE-VIGAN</t>
  </si>
  <si>
    <t>AG-SITE-DE-BEAUCAIRE</t>
  </si>
  <si>
    <t>CP-NIMES</t>
  </si>
  <si>
    <t>AG-ACCUEIL-PLAISANCE-DU-TOUCH-</t>
  </si>
  <si>
    <t>AG-BAGATELLE</t>
  </si>
  <si>
    <t>AG-COMPANS-CAFFARELLI</t>
  </si>
  <si>
    <t>AG-ONCOPOLE</t>
  </si>
  <si>
    <t>AG-ST-ALBAN</t>
  </si>
  <si>
    <t>CP-TOULOUSE</t>
  </si>
  <si>
    <t>ET-ANNEXE-TOULOUSE</t>
  </si>
  <si>
    <t>ET-BLAGNAC</t>
  </si>
  <si>
    <t>ET-COLOMIERS</t>
  </si>
  <si>
    <t>ET-LABEGE</t>
  </si>
  <si>
    <t>ET-MURET</t>
  </si>
  <si>
    <t>ET-PFRS-LA-PLAINE</t>
  </si>
  <si>
    <t>ET-PLACE-OCCITANE</t>
  </si>
  <si>
    <t>ET-ST-GAUDENS</t>
  </si>
  <si>
    <t>ET-ST-JEAN</t>
  </si>
  <si>
    <t>ET-ST-ORENS</t>
  </si>
  <si>
    <t>CP-AUCH</t>
  </si>
  <si>
    <t>AG-ACCUEIL-BEGLES</t>
  </si>
  <si>
    <t>AG-ACCUEIL-LA-TESTE-</t>
  </si>
  <si>
    <t>AG-ACCUEIL-LESPARRE</t>
  </si>
  <si>
    <t>AG-ACCUEIL-PESSAC</t>
  </si>
  <si>
    <t>AG-AGENCE-SIMPLY</t>
  </si>
  <si>
    <t>AG-BIGANOS</t>
  </si>
  <si>
    <t>AG-CANEJAN</t>
  </si>
  <si>
    <t>AG-CENON</t>
  </si>
  <si>
    <t>AG-CES-DE-BEGLES</t>
  </si>
  <si>
    <t>AG-GINKO</t>
  </si>
  <si>
    <t>AG-IMMEUBLE-HAUSSMANN</t>
  </si>
  <si>
    <t>AG-LANGON</t>
  </si>
  <si>
    <t>AG-LIBOURNE-PISTOULEY</t>
  </si>
  <si>
    <t>AG-LORMONT</t>
  </si>
  <si>
    <t>AG-MUSEE-CPAM</t>
  </si>
  <si>
    <t>AG-PELLEPORT</t>
  </si>
  <si>
    <t>CA-AGENCE-RETRAITE-RIVE-DROITE-CENO</t>
  </si>
  <si>
    <t>CA-SIEGE-CARSAT</t>
  </si>
  <si>
    <t>CP-BORDEAUX</t>
  </si>
  <si>
    <t>ET-CENON</t>
  </si>
  <si>
    <t>ET-FERRY</t>
  </si>
  <si>
    <t>ET-COULOUNIEIX_IME-BAYOT-SARRAZI</t>
  </si>
  <si>
    <t>ET-COULOUNIEIX_SESSAD_BAYOT-SARRAZI</t>
  </si>
  <si>
    <t>ET-LA-TESTE-DE-BUCH_LES-ARBOUSIERS</t>
  </si>
  <si>
    <t>ET-LES-BELLES-PLACES---BAYOT-SARRAZ</t>
  </si>
  <si>
    <t>ET-ST-MEDARD_CTRMED-CHATEAU-BASSY</t>
  </si>
  <si>
    <t>ET-UG-AQ_BRUGES_TOUR-DE-GASSIES</t>
  </si>
  <si>
    <t>ET-UG-AQ_EXCIDEUIL</t>
  </si>
  <si>
    <t>ET-UG-AQ_GELOS_CRP-BETERETTE</t>
  </si>
  <si>
    <t>ET-UG-AQ_LAYRAC_LAPEYRE</t>
  </si>
  <si>
    <t>ET-UG-AQ_LORMONT_CENTRE-DES-LAURIER</t>
  </si>
  <si>
    <t>ET-UG-AQ_LORMONT_EHPAD-COTEAUX</t>
  </si>
  <si>
    <t>ET-UG-AQ_USTARITZ_HERAURITZ</t>
  </si>
  <si>
    <t>DR-AQUITAINE-BORDEAUX</t>
  </si>
  <si>
    <t>DR-LIMOGES</t>
  </si>
  <si>
    <t>ET-LA-ROCHELLE</t>
  </si>
  <si>
    <t>ET-TULLE</t>
  </si>
  <si>
    <t>AG-AGDE-:-ESPACE-MIRABEL</t>
  </si>
  <si>
    <t>AG-ET-LODEVE</t>
  </si>
  <si>
    <t>CP-HERAULT-SITE-BEZIERS-HOURS</t>
  </si>
  <si>
    <t>CP-HERAULT-SITE-MONTPELLIER</t>
  </si>
  <si>
    <t>ET-FRONTIGNAN</t>
  </si>
  <si>
    <t>ET-LA-MOSSON</t>
  </si>
  <si>
    <t>ET-LUNEL</t>
  </si>
  <si>
    <t>ET-SETE</t>
  </si>
  <si>
    <t>ET-CENTRE-MEDICAL-EGREGORE</t>
  </si>
  <si>
    <t>ET-CLINIQUE-MAS-DU-ROCHET</t>
  </si>
  <si>
    <t>ET-CSRE-LAMALOU</t>
  </si>
  <si>
    <t>ET-CSRE-LAMALOU---CAMSP-SETE</t>
  </si>
  <si>
    <t>ET-FONTCAUDE</t>
  </si>
  <si>
    <t>ET-LA-TOUR-DU-CRIEU</t>
  </si>
  <si>
    <t>ET-MAS-LE-NID-CERDAN</t>
  </si>
  <si>
    <t>ET-MECSS-DE-CASTELNOUVEL</t>
  </si>
  <si>
    <t>ET-MONTIMARAN</t>
  </si>
  <si>
    <t>ET-VALLESPIR</t>
  </si>
  <si>
    <t>UG-CRIP-CAPISCOL</t>
  </si>
  <si>
    <t>UG-CRIP-ONCODOC</t>
  </si>
  <si>
    <t>UG-LANGUEDOC-ROUSSILON-M-PYRENEES</t>
  </si>
  <si>
    <t>DR-MIDI-PYRENEES-TOULOUSE</t>
  </si>
  <si>
    <t>ET-ERSM-MONTPELLIER</t>
  </si>
  <si>
    <t>ET-PERPIGNAN</t>
  </si>
  <si>
    <t>AG-CPAM-35---VERN</t>
  </si>
  <si>
    <t>CP-RENNES</t>
  </si>
  <si>
    <t>ET-CESSON-SEVIGNE</t>
  </si>
  <si>
    <t>ET-CRIMEE35</t>
  </si>
  <si>
    <t>ET-FOUGERES</t>
  </si>
  <si>
    <t>ET-FRANCAIS-LIBRES</t>
  </si>
  <si>
    <t>ET-MAUREPAS</t>
  </si>
  <si>
    <t>ET-MAUREPAS-TREGAIN</t>
  </si>
  <si>
    <t>ET-REDON</t>
  </si>
  <si>
    <t>ET-RENNES</t>
  </si>
  <si>
    <t>ET-ST-MALO</t>
  </si>
  <si>
    <t>ET-VITRE</t>
  </si>
  <si>
    <t>DR-BRETAGNE-RENNES</t>
  </si>
  <si>
    <t>CP-CHATEAUROUX</t>
  </si>
  <si>
    <t>AG-AMBOISE-NOUVELLE-AGENCE</t>
  </si>
  <si>
    <t>AG-LOCHES</t>
  </si>
  <si>
    <t>CP-TOURS</t>
  </si>
  <si>
    <t>ET-TOURS</t>
  </si>
  <si>
    <t>CS-CICOA-LIMOGES</t>
  </si>
  <si>
    <t>CS-CTI-CICOA-TOURS</t>
  </si>
  <si>
    <t>UC-ANGERS</t>
  </si>
  <si>
    <t>UC-BOURGES1</t>
  </si>
  <si>
    <t>UC-CAEN</t>
  </si>
  <si>
    <t>UC-CHATEAUROUX</t>
  </si>
  <si>
    <t>UC-CHOLET</t>
  </si>
  <si>
    <t>UC-EVREUX</t>
  </si>
  <si>
    <t>UC-FLERS</t>
  </si>
  <si>
    <t>UC-LA-RICHE-(SIEGE)</t>
  </si>
  <si>
    <t>UC-LE-HAVRE</t>
  </si>
  <si>
    <t>UC-LISIEUX</t>
  </si>
  <si>
    <t>UC-MAYENNE</t>
  </si>
  <si>
    <t>UC-ST-LO</t>
  </si>
  <si>
    <t>UC-UC-ALENCON-2</t>
  </si>
  <si>
    <t>UC-VAL-DE-REUIL</t>
  </si>
  <si>
    <t>AG-BOURGOIN-JALLIEU</t>
  </si>
  <si>
    <t>AG-GRENOBLE-MAGINOT</t>
  </si>
  <si>
    <t>AG-LA-TOUR-DU-PIN</t>
  </si>
  <si>
    <t>AG-PEAGE-ROUSSILLON</t>
  </si>
  <si>
    <t>AG-RIVES</t>
  </si>
  <si>
    <t>AG-ST-MARCELLIN</t>
  </si>
  <si>
    <t>AG-VILLEFONTAINE-NOUVELLE</t>
  </si>
  <si>
    <t>AG-VOIRON-NOUVELLE</t>
  </si>
  <si>
    <t>CP-ISERE-SITE-GRENOBLE</t>
  </si>
  <si>
    <t>CP-ISERE-SITE-VIENNE</t>
  </si>
  <si>
    <t>PT-MSAP-MORESTEL</t>
  </si>
  <si>
    <t>CP-LONS-LE-SAUNIER</t>
  </si>
  <si>
    <t>ET-CHAMPAGNOLE</t>
  </si>
  <si>
    <t>ET-DOLE</t>
  </si>
  <si>
    <t>ET-ST-CLAUDE</t>
  </si>
  <si>
    <t>AG-CES-DES-LANDES</t>
  </si>
  <si>
    <t>AG-DAX-CEDEX</t>
  </si>
  <si>
    <t>CP-MONT-DE-MARSAN</t>
  </si>
  <si>
    <t>AG-LANTHENAY</t>
  </si>
  <si>
    <t>AG-VENDOME</t>
  </si>
  <si>
    <t>CP-BLOIS</t>
  </si>
  <si>
    <t>ET-BLOIS</t>
  </si>
  <si>
    <t>AG-ANDREZIEUX</t>
  </si>
  <si>
    <t>AG-ST-CHAMOND</t>
  </si>
  <si>
    <t>CP-LOIRE-SITE-ROANNE</t>
  </si>
  <si>
    <t>CP-LOIRE-SITE-ST-ETIENNE</t>
  </si>
  <si>
    <t>ET-FIRMINY</t>
  </si>
  <si>
    <t>ET-GROUCHY</t>
  </si>
  <si>
    <t>ET-MONTBRISON</t>
  </si>
  <si>
    <t>ET-RIVE-DE-GIER</t>
  </si>
  <si>
    <t>ET-SOPHIA-CETAF</t>
  </si>
  <si>
    <t>CS-RAA</t>
  </si>
  <si>
    <t>CP-PUY-EN-VELAY</t>
  </si>
  <si>
    <t>AG-ANCENIS</t>
  </si>
  <si>
    <t>AG-BLAIN</t>
  </si>
  <si>
    <t>AG-CLISSON</t>
  </si>
  <si>
    <t>AG-DERVALLIERES-POLE-DANIEL-ASSERAY</t>
  </si>
  <si>
    <t>AG-GUEMENE-PENFAO</t>
  </si>
  <si>
    <t>AG-MACHECOUL</t>
  </si>
  <si>
    <t>AG-ST-HERBLAIN</t>
  </si>
  <si>
    <t>AG-TOURAINE</t>
  </si>
  <si>
    <t>CP-LOIRE-ATL.-NANTES</t>
  </si>
  <si>
    <t>CP-LOIRE-ATL.-ST-NAZAIRE</t>
  </si>
  <si>
    <t>ET-BRETAGNE</t>
  </si>
  <si>
    <t>ET-CHATEAUBRIANT</t>
  </si>
  <si>
    <t>ET-ALOUETTE</t>
  </si>
  <si>
    <t>ET-CHANTEPIE</t>
  </si>
  <si>
    <t>ET-COLPO</t>
  </si>
  <si>
    <t>ET-KERAMPIR</t>
  </si>
  <si>
    <t>ET-LA-THEBAUDAIS</t>
  </si>
  <si>
    <t>ET-LE-BOIS-PLEUVEN</t>
  </si>
  <si>
    <t>ET-LES-EUMENIDES</t>
  </si>
  <si>
    <t>ET-LES-EUMENIDES-CHOLET</t>
  </si>
  <si>
    <t>ET-POLE-READAPTATION-CORNOUAILLE</t>
  </si>
  <si>
    <t>ET-PRC-QUIMPER</t>
  </si>
  <si>
    <t>ET-SESSAD-LES-HERBIERS</t>
  </si>
  <si>
    <t>ET-SESSAD-LUCON</t>
  </si>
  <si>
    <t>ET-VIGNEUX-DE-BRETAGNE</t>
  </si>
  <si>
    <t>UG-BPDL</t>
  </si>
  <si>
    <t>UG-DITEP-L-ALOUETTE-SITE-DE-CHALLAN</t>
  </si>
  <si>
    <t>DR-PAYS-DE-LOIRE</t>
  </si>
  <si>
    <t>ET-VENDEE</t>
  </si>
  <si>
    <t>AG-PITHIVIERS</t>
  </si>
  <si>
    <t>CP-ORLEANS</t>
  </si>
  <si>
    <t>ET-GIEN</t>
  </si>
  <si>
    <t>ET-LADUREAU</t>
  </si>
  <si>
    <t>ET-MONTARGIS</t>
  </si>
  <si>
    <t>ET-ORLEANS-T.-CHOLLET</t>
  </si>
  <si>
    <t>ET-CHANTOISEAU</t>
  </si>
  <si>
    <t>ET-CLOS-ST-VICTOR</t>
  </si>
  <si>
    <t>ET-CRFA-LE-COTEAU-ET-EHPAD-LES-OMBR</t>
  </si>
  <si>
    <t>ET-CRF-DE-BEAUROUVRE</t>
  </si>
  <si>
    <t>ET-CRF-DE-BEAUROUVRE-HC</t>
  </si>
  <si>
    <t>ET-LA-CHENAIE</t>
  </si>
  <si>
    <t>ET-LA-COLLINE-ENSOLEILLEE</t>
  </si>
  <si>
    <t>ET-LE-CHATELIER</t>
  </si>
  <si>
    <t>ET-LES-TERRASSES</t>
  </si>
  <si>
    <t>ET-LES-VERSANNES</t>
  </si>
  <si>
    <t>ET-MAS36</t>
  </si>
  <si>
    <t>ET-MAURICE-DELORT</t>
  </si>
  <si>
    <t>ET-SESSAD-BOURGES-LIBERATION</t>
  </si>
  <si>
    <t>ET-SSR-NUTRITION-OBESITE</t>
  </si>
  <si>
    <t>ET-TZA-NOU</t>
  </si>
  <si>
    <t>UG-SIEGE-UGECAM-DU-CENTRE</t>
  </si>
  <si>
    <t>CP-CAHORS</t>
  </si>
  <si>
    <t>ET-FIGEAC</t>
  </si>
  <si>
    <t>AG-MARMANDE</t>
  </si>
  <si>
    <t>AG-VILLENEUVE-SUR-LOT</t>
  </si>
  <si>
    <t>CP-AGEN</t>
  </si>
  <si>
    <t>ET-BOE</t>
  </si>
  <si>
    <t>AG-MENDE-CARMES</t>
  </si>
  <si>
    <t>CP-MENDE</t>
  </si>
  <si>
    <t>CP-MAINE-ET-LOIRE-SITE-ANGERS</t>
  </si>
  <si>
    <t>CP-MAINE-ET-LOIRE-SITE-CHOLET</t>
  </si>
  <si>
    <t>ET-ANGERS-BAT-BRUXELLES</t>
  </si>
  <si>
    <t>ET-SAUMUR</t>
  </si>
  <si>
    <t>ET-SEGRE</t>
  </si>
  <si>
    <t>CS-BPDL</t>
  </si>
  <si>
    <t>AG-CARENTAN</t>
  </si>
  <si>
    <t>AG-GRANVILLE</t>
  </si>
  <si>
    <t>AG-ST-HILAIRE-DU-HARCOUET</t>
  </si>
  <si>
    <t>AG-VALOGNES</t>
  </si>
  <si>
    <t>CP-ST-LO</t>
  </si>
  <si>
    <t>ET-AVRANCHES</t>
  </si>
  <si>
    <t>ET-CHERBOURG</t>
  </si>
  <si>
    <t>ET-COUTANCES</t>
  </si>
  <si>
    <t>AG-CHALONS-EN-CHAMPAGNE</t>
  </si>
  <si>
    <t>AG-EPERNAY</t>
  </si>
  <si>
    <t>AG-PFSE-CHALONS</t>
  </si>
  <si>
    <t>CP-REIMS</t>
  </si>
  <si>
    <t>ET-CESI-MEDECIN-REIMS</t>
  </si>
  <si>
    <t>ET-VITRY-LE-FRANCOIS</t>
  </si>
  <si>
    <t>AG-ACCUEIL-LANGRES</t>
  </si>
  <si>
    <t>AG-ST-DIZIER</t>
  </si>
  <si>
    <t>CP-CHAUMONT</t>
  </si>
  <si>
    <t>AG-APRIA</t>
  </si>
  <si>
    <t>AG-CHANZY</t>
  </si>
  <si>
    <t>AG-CHATEAU-GONTIER</t>
  </si>
  <si>
    <t>AG-MAYENNE</t>
  </si>
  <si>
    <t>AG-SITE-DEPORTE-LAVAL</t>
  </si>
  <si>
    <t>CP-LAVAL</t>
  </si>
  <si>
    <t>AG-LUNEVILLE</t>
  </si>
  <si>
    <t>AG-PONT-A-MOUSSON</t>
  </si>
  <si>
    <t>CP-MEURTHE&amp;M-LONGWY</t>
  </si>
  <si>
    <t>CP-MEURTHE&amp;M-NANCY</t>
  </si>
  <si>
    <t>ET-ESSEY-LES-NANCY</t>
  </si>
  <si>
    <t>ET-HOMECOURT</t>
  </si>
  <si>
    <t>ET-VILLERS-LES-NANCY</t>
  </si>
  <si>
    <t>ET-ADM-IME-VILLE-EN-SELVE</t>
  </si>
  <si>
    <t>ET-CHAUMONT-BROTTES</t>
  </si>
  <si>
    <t>ET-CMD-SCY-CHAZELLES</t>
  </si>
  <si>
    <t>ET-CRGH-LAY-ST-CHRISTOPHE</t>
  </si>
  <si>
    <t>ET-FLAVIGNY</t>
  </si>
  <si>
    <t>ET-IME-DARNEY</t>
  </si>
  <si>
    <t>ET-IME-VAL-D-AJOL</t>
  </si>
  <si>
    <t>ET-IRR-CHU-CENTRAL</t>
  </si>
  <si>
    <t>ET-LE-HOHBERG</t>
  </si>
  <si>
    <t>ET-MCC-CHARLEVILLE-MEZIERES</t>
  </si>
  <si>
    <t>ET-MECS-SENONES</t>
  </si>
  <si>
    <t>ET-SESSAD-CHAUMONT</t>
  </si>
  <si>
    <t>ET-SESSAD-DES-3-RIVIERES</t>
  </si>
  <si>
    <t>ET-SESSAD-REIMS</t>
  </si>
  <si>
    <t>ET-SESSAD-VITTEL</t>
  </si>
  <si>
    <t>ET-VANDOEUVRE</t>
  </si>
  <si>
    <t>ET-WARNECOURT</t>
  </si>
  <si>
    <t>UG-LORRAINE-CHAMPAGNE-ARDENNE</t>
  </si>
  <si>
    <t>UG-MAS-FAM-LONGEVILLE</t>
  </si>
  <si>
    <t>UG-SAMSAH-SAVS</t>
  </si>
  <si>
    <t>ET-LONGWY</t>
  </si>
  <si>
    <t>UC-EPINAL</t>
  </si>
  <si>
    <t>UC-ET-VERDUN</t>
  </si>
  <si>
    <t>UC-ST-DIE-DES-VOSGES</t>
  </si>
  <si>
    <t>UC-ST-DIZIER</t>
  </si>
  <si>
    <t>UC-VANDOEUVRE-SIEGE</t>
  </si>
  <si>
    <t>CP-BAR-LE-DUC</t>
  </si>
  <si>
    <t>ET-SCE-SOCIAL-DE-VERDUN</t>
  </si>
  <si>
    <t>AG-POINT-D'ACCUEIL-AURAY</t>
  </si>
  <si>
    <t>CP-VANNES</t>
  </si>
  <si>
    <t>ET-LORIENT</t>
  </si>
  <si>
    <t>ET-PLOERMEL</t>
  </si>
  <si>
    <t>ET-PONTIVY</t>
  </si>
  <si>
    <t>CP-METZ</t>
  </si>
  <si>
    <t>CP-MOSELLE-SITE-SARREGUEMINES</t>
  </si>
  <si>
    <t>CP-MOSELLE-SITE-THIONVILLE</t>
  </si>
  <si>
    <t>ET-CHATEAU-SALINS</t>
  </si>
  <si>
    <t>ET-CSD-HAYANGE</t>
  </si>
  <si>
    <t>ET-FORBACH</t>
  </si>
  <si>
    <t>ET-SARREBOURG</t>
  </si>
  <si>
    <t>CP-NEVERS</t>
  </si>
  <si>
    <t>ET-NEVERS-BARATTE</t>
  </si>
  <si>
    <t>AG-GRANDE-SYNTHE-2</t>
  </si>
  <si>
    <t>CP-FLANDRES-SITE-ARMENTIERES</t>
  </si>
  <si>
    <t>CP-FLANDRES-SITE-DUNKERQUE</t>
  </si>
  <si>
    <t>CP-LILLE-DOUAI-SITE-DOUAI</t>
  </si>
  <si>
    <t>CP-LILLE-DOUAI-SITE-LILLE</t>
  </si>
  <si>
    <t>ET-SOPHIA-VILLENEUVE-D-ASCQ</t>
  </si>
  <si>
    <t>AG-ALAM-VILLENEUVE-DASCQ</t>
  </si>
  <si>
    <t>AG-HALLUIN</t>
  </si>
  <si>
    <t>AG-ROUBAIX</t>
  </si>
  <si>
    <t>CE-CEIR-ROUBAIX</t>
  </si>
  <si>
    <t>CP-ROUBAIX</t>
  </si>
  <si>
    <t>CP-TOURCOING</t>
  </si>
  <si>
    <t>ET-ALHENA-2</t>
  </si>
  <si>
    <t>ET-MAUBEUGE</t>
  </si>
  <si>
    <t>AG-CAUDRY</t>
  </si>
  <si>
    <t>AG-DENAIN</t>
  </si>
  <si>
    <t>AG-FOURMIES</t>
  </si>
  <si>
    <t>AG-JEUMONT</t>
  </si>
  <si>
    <t>AG-LE-QUESNOY---CENTRE-LOWENDAL</t>
  </si>
  <si>
    <t>AG-VALENCIENNES-S-GEFAR</t>
  </si>
  <si>
    <t>CP-HAINAUT-SITE-CAMBRAI</t>
  </si>
  <si>
    <t>CP-HAINAUT-SITE-MAUBEUGE</t>
  </si>
  <si>
    <t>CP-HAINAUT-SITE-VALENCIENNES</t>
  </si>
  <si>
    <t>ET-CONDE-SUR-ESCAUT</t>
  </si>
  <si>
    <t>ET-SANGHA</t>
  </si>
  <si>
    <t>ET-ANTENNE-DE-CHAUNY</t>
  </si>
  <si>
    <t>ET-ANTENNE-DE-FERE-EN-TARDENOIS</t>
  </si>
  <si>
    <t>ET-ANTENNE-DE-GAUCHY</t>
  </si>
  <si>
    <t>ET-ANTENNE-DE-LAIGNEVILLE</t>
  </si>
  <si>
    <t>ET-ANTENNE-DE-LEVIGNEN</t>
  </si>
  <si>
    <t>ET-BERCK-S-MER</t>
  </si>
  <si>
    <t>ET-CENTRE-BEAUVAIS</t>
  </si>
  <si>
    <t>ET-EHPAD-HAUBOURDIN</t>
  </si>
  <si>
    <t>ET-EHPAD-MARCQ-EN-BAROEUL</t>
  </si>
  <si>
    <t>ET-EHPAD-ROUBAIX</t>
  </si>
  <si>
    <t>ET-INSTITUT-DE-READAPTATION-JEAN-ST</t>
  </si>
  <si>
    <t>ET-ITEP-DE-CHAUNY</t>
  </si>
  <si>
    <t>ET-ITEP-DE-MERCIN-ET-VAUX-</t>
  </si>
  <si>
    <t>ET-LA-JUVENERY</t>
  </si>
  <si>
    <t>ET-LE-RYONVAL</t>
  </si>
  <si>
    <t>ET-LILLE</t>
  </si>
  <si>
    <t>ET-ST-EXUPERY</t>
  </si>
  <si>
    <t>ET-UNITE-DE-LE-MEUX</t>
  </si>
  <si>
    <t>ET-UNITE-DE-VERNEUIL-EN-HALATTE</t>
  </si>
  <si>
    <t>ET-WOINCOURT</t>
  </si>
  <si>
    <t>UG-DITEP-OISE</t>
  </si>
  <si>
    <t>UG-HAUTS-DE-FRANCE</t>
  </si>
  <si>
    <t>DR-NORD-PICARDIE</t>
  </si>
  <si>
    <t>CP-OISE-SITE-BEAUVAIS</t>
  </si>
  <si>
    <t>CP-OISE-SITE-CREIL</t>
  </si>
  <si>
    <t>ET-BEAUVAIS</t>
  </si>
  <si>
    <t>ET-COMPIEGNE</t>
  </si>
  <si>
    <t>ET-COMPIEGNE-LES-TERTIALES</t>
  </si>
  <si>
    <t>CP-ALENCON</t>
  </si>
  <si>
    <t>ET-ARGENTAN</t>
  </si>
  <si>
    <t>ET-FLERS-FOUCHARD</t>
  </si>
  <si>
    <t>ET-MSAP-AIGLE</t>
  </si>
  <si>
    <t>AG-ST-ETIENNE-AU-MONT</t>
  </si>
  <si>
    <t>AG-ST-OMER</t>
  </si>
  <si>
    <t>CP-COTE-D-OPALE-SITE-CALAIS</t>
  </si>
  <si>
    <t>ET-COTE-OPALE-SITE-BOULOGNE-S-MER</t>
  </si>
  <si>
    <t>AG-BETHUNE</t>
  </si>
  <si>
    <t>AG-BRUAY-LA-BUISSIERE</t>
  </si>
  <si>
    <t>AG-HENIN-BEAUMONT</t>
  </si>
  <si>
    <t>AG-LIEVIN</t>
  </si>
  <si>
    <t>CP-ARTOIS-SITE-ARRAS</t>
  </si>
  <si>
    <t>CP-ARTOIS-SITE-LENS</t>
  </si>
  <si>
    <t>AG-AMBERT</t>
  </si>
  <si>
    <t>AG-COURNON</t>
  </si>
  <si>
    <t>AG-CROIX-DE-NEYRAT</t>
  </si>
  <si>
    <t>AG-ISSOIRE</t>
  </si>
  <si>
    <t>CN-CNDA</t>
  </si>
  <si>
    <t>CP-CLERMONT-FERRAND</t>
  </si>
  <si>
    <t>ET-ISSOIRE</t>
  </si>
  <si>
    <t>ET-PASTEUR</t>
  </si>
  <si>
    <t>ET-RIOM</t>
  </si>
  <si>
    <t>ET-THIERS-SERVICE-PUBLIC</t>
  </si>
  <si>
    <t>AG-BAYONNE</t>
  </si>
  <si>
    <t>AG-HENDAYE-CENTRE</t>
  </si>
  <si>
    <t>AG-ST-PALAIS</t>
  </si>
  <si>
    <t>AG-TARNOS</t>
  </si>
  <si>
    <t>CP-BAYONNE</t>
  </si>
  <si>
    <t>AG-MOURENX</t>
  </si>
  <si>
    <t>AG-NAY</t>
  </si>
  <si>
    <t>AG-ORTHEZ-BAILLERES</t>
  </si>
  <si>
    <t>CP-PAU</t>
  </si>
  <si>
    <t>ET-OLORON</t>
  </si>
  <si>
    <t>AG-BAGNERES-DE-BIGORRE</t>
  </si>
  <si>
    <t>AG-LANNEMEZAN</t>
  </si>
  <si>
    <t>AG-LOURDES</t>
  </si>
  <si>
    <t>AG-POLE-DES-SERVICES-PUBLICS</t>
  </si>
  <si>
    <t>CP-TARBES</t>
  </si>
  <si>
    <t>CP-PERPIGNAN</t>
  </si>
  <si>
    <t>ET-ANTENNE-CES-MONTPELLIER</t>
  </si>
  <si>
    <t>ET-ANTENNE-CES-NARBONNE</t>
  </si>
  <si>
    <t>ET-MADELOC</t>
  </si>
  <si>
    <t>AG-PORTE-DE-FRANCE</t>
  </si>
  <si>
    <t>CP-BAS-RHIN-SITE-HAGUENAU</t>
  </si>
  <si>
    <t>CP-BAS-RHIN-SITE-SELESTAT</t>
  </si>
  <si>
    <t>CP-BAS-RHIN-SITE-STRASBOURG</t>
  </si>
  <si>
    <t>ET-ILLKIRCH-GRAFFENSTADEN</t>
  </si>
  <si>
    <t>ET-BOUXWILLER</t>
  </si>
  <si>
    <t>ET-CENTRE-NIEDERBRONN-LES-BAINS</t>
  </si>
  <si>
    <t>ET-CLEMENCEAU-CRFC</t>
  </si>
  <si>
    <t>ET-COLMAR-SSR</t>
  </si>
  <si>
    <t>ET-LALANCE</t>
  </si>
  <si>
    <t>ET-LE-ROGGENBERG</t>
  </si>
  <si>
    <t>ET-LE-SCHIMMEL</t>
  </si>
  <si>
    <t>ET-LIEBFRAUENTHAL</t>
  </si>
  <si>
    <t>ET-MORSBRONN-LES-BAINS</t>
  </si>
  <si>
    <t>ET-SAALES</t>
  </si>
  <si>
    <t>ET-SALEM67</t>
  </si>
  <si>
    <t>ET-SCHIRMECK</t>
  </si>
  <si>
    <t>ET-STE-ANNE-GUEBWILLER</t>
  </si>
  <si>
    <t>UG-ALSACE</t>
  </si>
  <si>
    <t>DR-ALSACE-MOSELLE</t>
  </si>
  <si>
    <t>DR-NANCY</t>
  </si>
  <si>
    <t>AG-GUEBWILLER</t>
  </si>
  <si>
    <t>CP-HAUT-RHIN-SITE-COLMAR</t>
  </si>
  <si>
    <t>CP-HAUT-RHIN-SITE-MULHOUSE</t>
  </si>
  <si>
    <t>AG-BARABAN</t>
  </si>
  <si>
    <t>AG-GRAND-PARILLY</t>
  </si>
  <si>
    <t>AG-LOCAL-ARCHIVES</t>
  </si>
  <si>
    <t>AG-OULLINS</t>
  </si>
  <si>
    <t>AG-TARARE</t>
  </si>
  <si>
    <t>AG-VAULX-EN-VELIN</t>
  </si>
  <si>
    <t>AG-VERLAINE</t>
  </si>
  <si>
    <t>AG-VIENNE</t>
  </si>
  <si>
    <t>CP-RHONE-SITE-LYON-SIEGE-ZOLA</t>
  </si>
  <si>
    <t>CP-RHONE-SITE-VILLEFRANCHE</t>
  </si>
  <si>
    <t>ET-BONNEFOI</t>
  </si>
  <si>
    <t>ET-CSD-PART-DIEU</t>
  </si>
  <si>
    <t>ET-CSD-ST-FONS</t>
  </si>
  <si>
    <t>ET-JEAN-MACE</t>
  </si>
  <si>
    <t>ET-LYON-AUBIGNY</t>
  </si>
  <si>
    <t>ET-MEYZIEU</t>
  </si>
  <si>
    <t>ET-RILLIEUX</t>
  </si>
  <si>
    <t>ET-VAISE</t>
  </si>
  <si>
    <t>ET-VERDUN69</t>
  </si>
  <si>
    <t>ET-ARC-EN-CIEL</t>
  </si>
  <si>
    <t>ET-ITEP-CHANTOURNE</t>
  </si>
  <si>
    <t>ET-LA-BUISSONNIERE</t>
  </si>
  <si>
    <t>ET-LA-MAISONNEE</t>
  </si>
  <si>
    <t>ET-LE-PLOVIER</t>
  </si>
  <si>
    <t>ET-LES-SOURCES</t>
  </si>
  <si>
    <t>UG-RHONE-ALPES</t>
  </si>
  <si>
    <t>DR-AUVERGNE</t>
  </si>
  <si>
    <t>DR-RHONE-ALPES</t>
  </si>
  <si>
    <t>ET-CENTRE-SECONDAIRE-FOCH</t>
  </si>
  <si>
    <t>ET-VIENNE</t>
  </si>
  <si>
    <t>AG-ANTENNE-CES-DOLE</t>
  </si>
  <si>
    <t>CP-VESOUL-</t>
  </si>
  <si>
    <t>ET-ANTENNE-HAUTE-SAONE</t>
  </si>
  <si>
    <t>AG-LAB-AUTUN</t>
  </si>
  <si>
    <t>AG-MONTCEAU-LES-MINES</t>
  </si>
  <si>
    <t>AG-TOURNUS-CITOYENS</t>
  </si>
  <si>
    <t>CP-MACON</t>
  </si>
  <si>
    <t>ET-CHALON-SUR-SAONE</t>
  </si>
  <si>
    <t>ET-DIGOIN</t>
  </si>
  <si>
    <t>ET-LE-CREUSOT</t>
  </si>
  <si>
    <t>ET-LOUHANS-MAISON-DE-L-ETAT</t>
  </si>
  <si>
    <t>ET-MACON</t>
  </si>
  <si>
    <t>AG-CHATEAU-DU-LOIR</t>
  </si>
  <si>
    <t>AG-HOPITAL</t>
  </si>
  <si>
    <t>AG-LA-FLECHE</t>
  </si>
  <si>
    <t>AG-MAMERS</t>
  </si>
  <si>
    <t>AG-SABLE-SUR-SARTHE</t>
  </si>
  <si>
    <t>CP-LE-MANS</t>
  </si>
  <si>
    <t>ET-LA-FERTE-BERNARD</t>
  </si>
  <si>
    <t>AG-MOUTIERS-MFS</t>
  </si>
  <si>
    <t>CP-CHAMBERY</t>
  </si>
  <si>
    <t>ET-AIX-LES-BAINS</t>
  </si>
  <si>
    <t>ET-ALBERTVILLE</t>
  </si>
  <si>
    <t>ET-CENTRE-EXAMEN-SANTE</t>
  </si>
  <si>
    <t>ET-ST-JEAN-MAURIENNE</t>
  </si>
  <si>
    <t>CP-ANNECY</t>
  </si>
  <si>
    <t>ET-ANNEMASSE</t>
  </si>
  <si>
    <t>ET-BOSCHETTI</t>
  </si>
  <si>
    <t>ET-CLUSES</t>
  </si>
  <si>
    <t>ET-CLUSES-A</t>
  </si>
  <si>
    <t>ET-THONON-LES-BAINS-2</t>
  </si>
  <si>
    <t>CA-ANTENNE-77</t>
  </si>
  <si>
    <t>CA-ANTENNE-91</t>
  </si>
  <si>
    <t>CA-ANTENNE-92</t>
  </si>
  <si>
    <t>CA-ANTENNE-94-2</t>
  </si>
  <si>
    <t>CA-ANTENNE-95</t>
  </si>
  <si>
    <t>CA-CRAMIF-2</t>
  </si>
  <si>
    <t>CA-CRAMIF-SAVIGNY-LE-TEMPLE</t>
  </si>
  <si>
    <t>AG-BELLIARD</t>
  </si>
  <si>
    <t>AG-BOURSAULT</t>
  </si>
  <si>
    <t>AG-DIDOT</t>
  </si>
  <si>
    <t>AG-IVRY-TOKYO</t>
  </si>
  <si>
    <t>AG-METRA</t>
  </si>
  <si>
    <t>CP-AURIC</t>
  </si>
  <si>
    <t>ET-ARCHEREAU</t>
  </si>
  <si>
    <t>ET-BERCY</t>
  </si>
  <si>
    <t>ET-CHATEAU-D-EAU</t>
  </si>
  <si>
    <t>ET-CHERIOUX</t>
  </si>
  <si>
    <t>ET-DURANCE</t>
  </si>
  <si>
    <t>ET-FB-DU-TEMPLE</t>
  </si>
  <si>
    <t>ET-LAGNY</t>
  </si>
  <si>
    <t>ET-LA-PIERRE-LEVEE</t>
  </si>
  <si>
    <t>ET-RUE-AMELOT</t>
  </si>
  <si>
    <t>ET-RUE-DE-REAUMUR</t>
  </si>
  <si>
    <t>ET-SALARNIER</t>
  </si>
  <si>
    <t>ET-TERRAGE</t>
  </si>
  <si>
    <t>AG-ANSM-AGENCE-NATIONALE-SECURITE-M</t>
  </si>
  <si>
    <t>CN-CNAM-ANGERS</t>
  </si>
  <si>
    <t>CN-CNAM-BORDEAUX</t>
  </si>
  <si>
    <t>CN-CNAM-CAEN</t>
  </si>
  <si>
    <t>CN-CNAM-GRENOBLE</t>
  </si>
  <si>
    <t>CN-CNAM-LYON</t>
  </si>
  <si>
    <t>CN-CNAM-NANTES</t>
  </si>
  <si>
    <t>CN-CNAM-TROYES</t>
  </si>
  <si>
    <t>CN-CNAM-VALENCE</t>
  </si>
  <si>
    <t>CN-CNAM-VALENCIENNES</t>
  </si>
  <si>
    <t>CN-SITE-QUIMPER</t>
  </si>
  <si>
    <t>CN-SITE-RENNES</t>
  </si>
  <si>
    <t>CN-WONDER-BUILDING</t>
  </si>
  <si>
    <t>AG-MAS92</t>
  </si>
  <si>
    <t>ET-ACTIPLUS-LIEUST</t>
  </si>
  <si>
    <t>ET-AUBERVILLIERS</t>
  </si>
  <si>
    <t>ET-AVON</t>
  </si>
  <si>
    <t>ET-BOIS-LE-ROI</t>
  </si>
  <si>
    <t>ET-CAMSP-SESSAD-CHAMPIGNY</t>
  </si>
  <si>
    <t>ET-CAMSP-VITRY</t>
  </si>
  <si>
    <t>ET-CENTRE-EVRY</t>
  </si>
  <si>
    <t>ET-CMPP-DELEPINE</t>
  </si>
  <si>
    <t>ET-EPABR</t>
  </si>
  <si>
    <t>ET-IME-SOLFEGE</t>
  </si>
  <si>
    <t>ET-ITEP77-COULOMMIERS</t>
  </si>
  <si>
    <t>ET-ITEP-94-CACHAN</t>
  </si>
  <si>
    <t>ET-ITEP-LE-COTEAU-ANTENNE</t>
  </si>
  <si>
    <t>ET-JACQUES-ARNAUD</t>
  </si>
  <si>
    <t>ET-RAMBOUILLET</t>
  </si>
  <si>
    <t>ET-SESSAD-BOISSY-ITEP-LE-COTEAU</t>
  </si>
  <si>
    <t>ET-ST-THIBAULT</t>
  </si>
  <si>
    <t>ET-UEROS-SAMSAH-92</t>
  </si>
  <si>
    <t>ET-VITRY-SIEGE-ITEP-LE-COTEAU</t>
  </si>
  <si>
    <t>UG-ILE-DE-FRANCE</t>
  </si>
  <si>
    <t>UG-UGECAM-IDF-CPO-POISSY</t>
  </si>
  <si>
    <t>DR-SMAMIF</t>
  </si>
  <si>
    <t>ET-ELSM-SARCELLES-2</t>
  </si>
  <si>
    <t>AG-FECAMP</t>
  </si>
  <si>
    <t>AG-LILLEBONNE</t>
  </si>
  <si>
    <t>CP-LE-HAVRE</t>
  </si>
  <si>
    <t>AG-ACCUEIL-CPAM-LES-HAUTS-DE-ROUEN</t>
  </si>
  <si>
    <t>AG-NOTRE-DAME-DE-BONDEVILLE</t>
  </si>
  <si>
    <t>AG-ST-ETIENNE-DU-ROUVRAY</t>
  </si>
  <si>
    <t>AG-YVETOT</t>
  </si>
  <si>
    <t>CP-RED-SITE-DIEPPE</t>
  </si>
  <si>
    <t>CP-RED-SITE-ELBEUF</t>
  </si>
  <si>
    <t>CP-RED-SITE-ROUEN</t>
  </si>
  <si>
    <t>ET-DIEPPE-LE-CAP</t>
  </si>
  <si>
    <t>AG-ANTENNE-ARGENTAN</t>
  </si>
  <si>
    <t>AG-GROUPE-DIEPPE</t>
  </si>
  <si>
    <t>ET-ANTENNE-ALENÇON</t>
  </si>
  <si>
    <t>ET-ANTENNE-DU-HAVRE</t>
  </si>
  <si>
    <t>ET-CRMPR-LES-HERBIERS</t>
  </si>
  <si>
    <t>ET-DAME-PRO-TRAVERSE-ROUEN</t>
  </si>
  <si>
    <t>ET-IME-LA-GARENNE</t>
  </si>
  <si>
    <t>ET-IMPRO-LA-TRAVERSE</t>
  </si>
  <si>
    <t>ET-ITEP-LA-ROSACE</t>
  </si>
  <si>
    <t>ET-ITEP-LES-HOGUES</t>
  </si>
  <si>
    <t>ET-LOCAL-DIEPPE</t>
  </si>
  <si>
    <t>ET-SEMI-INTERNAT-DE-FECAMP</t>
  </si>
  <si>
    <t>ET-SESSAD-ALENCON</t>
  </si>
  <si>
    <t>ET-SESSAD-ST-LEONARD</t>
  </si>
  <si>
    <t>ET-SSR-LE-PARC</t>
  </si>
  <si>
    <t>ET-SSR-L-HOSTREA</t>
  </si>
  <si>
    <t>UG-NORMANDIE</t>
  </si>
  <si>
    <t>DR-NORMANDIE</t>
  </si>
  <si>
    <t>ET-DCGDR</t>
  </si>
  <si>
    <t>AG-BUSSY-ST-GEORGES</t>
  </si>
  <si>
    <t>AG-CHELLES</t>
  </si>
  <si>
    <t>AG-LE-MEE-SUR-SEINE</t>
  </si>
  <si>
    <t>AG-MARNE-LA-VALLEE</t>
  </si>
  <si>
    <t>AG-MEAUX</t>
  </si>
  <si>
    <t>AG-MELUN</t>
  </si>
  <si>
    <t>AG-MONTEREAU</t>
  </si>
  <si>
    <t>AG-OZOIR</t>
  </si>
  <si>
    <t>AG-PROVINS</t>
  </si>
  <si>
    <t>AG-SAVIGNY-LE-TEMPLE</t>
  </si>
  <si>
    <t>AG-VENEUX-LES-SABLONS</t>
  </si>
  <si>
    <t>CP-MELUN</t>
  </si>
  <si>
    <t>ET-COULOMMIERS</t>
  </si>
  <si>
    <t>AG-CPAM78-CHANTELOUP-LES-VIGNES</t>
  </si>
  <si>
    <t>AG-CPAM78-LES-MUREAUX</t>
  </si>
  <si>
    <t>AG-CPAM78-RAMBOUILLET</t>
  </si>
  <si>
    <t>AG-CPAM78-TRAPPES</t>
  </si>
  <si>
    <t>AG-MAGASINS-CPAM78</t>
  </si>
  <si>
    <t>AG-MANTES-LAC</t>
  </si>
  <si>
    <t>AG-PLAISIR-COMMERCE</t>
  </si>
  <si>
    <t>AG-SARTROUVILLE</t>
  </si>
  <si>
    <t>AG-ST-GERMAIN-EN-LAYE-P-ACC</t>
  </si>
  <si>
    <t>CP-VERSAILLES</t>
  </si>
  <si>
    <t>ET-CPAM78-POISSY</t>
  </si>
  <si>
    <t>ET-MANTES-CAF-GUTENBERG</t>
  </si>
  <si>
    <t>ET-POISSY-2</t>
  </si>
  <si>
    <t>ET-VAUBAN</t>
  </si>
  <si>
    <t>CS-CRIP</t>
  </si>
  <si>
    <t>AG-ARCHIVES-PCA-NIORT</t>
  </si>
  <si>
    <t>CP-NIORT</t>
  </si>
  <si>
    <t>AG-AG-HAM</t>
  </si>
  <si>
    <t>AG-AG-MONTDIDIER-2</t>
  </si>
  <si>
    <t>AG-ATRIUM</t>
  </si>
  <si>
    <t>AG-BACK-OFFICE-ABBEVILLE</t>
  </si>
  <si>
    <t>AG-FLIXECOURT</t>
  </si>
  <si>
    <t>CP-SIEGE-AMIENS-TEMPORAIRE</t>
  </si>
  <si>
    <t>ET-ABBEVILLE</t>
  </si>
  <si>
    <t>ET-ALBERT</t>
  </si>
  <si>
    <t>ET-AMIENS-MUSIGNY</t>
  </si>
  <si>
    <t>ET-FRIVILLE</t>
  </si>
  <si>
    <t>ET-PERONNE</t>
  </si>
  <si>
    <t>AG-AGENCE-DE-GAILLAC</t>
  </si>
  <si>
    <t>AG-CARMAUX</t>
  </si>
  <si>
    <t>AG-GRAULHET</t>
  </si>
  <si>
    <t>AG-MAZAMET</t>
  </si>
  <si>
    <t>CP-ALBI</t>
  </si>
  <si>
    <t>ET-ALBI</t>
  </si>
  <si>
    <t>ET-CASTRES</t>
  </si>
  <si>
    <t>ET-SOPHIA-ALBI</t>
  </si>
  <si>
    <t>CP-MONTAUBAN</t>
  </si>
  <si>
    <t>AG-FREJUS</t>
  </si>
  <si>
    <t>AG-LA-MESANGE</t>
  </si>
  <si>
    <t>AG-ST-JEAN-DU-VAR</t>
  </si>
  <si>
    <t>CP-TOULON</t>
  </si>
  <si>
    <t>ET-BRIGNOLES</t>
  </si>
  <si>
    <t>ET-CARNOT</t>
  </si>
  <si>
    <t>ET-DRAGUIGNAN</t>
  </si>
  <si>
    <t>ET-HYERES</t>
  </si>
  <si>
    <t>ET-LA-COLOMBE</t>
  </si>
  <si>
    <t>ET-LA-SEYNE-BERTHE</t>
  </si>
  <si>
    <t>ET-POLE-SOCIAL-DU-TRIBUNAL-JUDICIAI</t>
  </si>
  <si>
    <t>ET-VALETTE-VAR</t>
  </si>
  <si>
    <t>AG-CARPENTRAS</t>
  </si>
  <si>
    <t>AG-PERTUIS</t>
  </si>
  <si>
    <t>AG-SORGUES</t>
  </si>
  <si>
    <t>CP-AVIGNON</t>
  </si>
  <si>
    <t>ET-CAVAILLON</t>
  </si>
  <si>
    <t>ET-ORANGE</t>
  </si>
  <si>
    <t>AG-CHALLANS</t>
  </si>
  <si>
    <t>AG-DES-HERBIERS</t>
  </si>
  <si>
    <t>AG-FONTENAY</t>
  </si>
  <si>
    <t>CP-LA-ROCHE-S-YON</t>
  </si>
  <si>
    <t>ET-LA-ROCHE-SUR-YON</t>
  </si>
  <si>
    <t>ET-SABLES-D-OLONNE</t>
  </si>
  <si>
    <t>CP-POITIERS</t>
  </si>
  <si>
    <t>ET-CHATELLERAULT</t>
  </si>
  <si>
    <t>ET-POITIERS</t>
  </si>
  <si>
    <t>CP-LIMOGES</t>
  </si>
  <si>
    <t>ET-LIMOGES</t>
  </si>
  <si>
    <t>ET-ST-JUNIEN</t>
  </si>
  <si>
    <t>AG-ACCUEIL-ST-ROMARIC-REMIREMONT</t>
  </si>
  <si>
    <t>AG-ST-DIE</t>
  </si>
  <si>
    <t>CP-EPINAL</t>
  </si>
  <si>
    <t>AG-AGENCE-JOIGNY</t>
  </si>
  <si>
    <t>AG-AUXERRE</t>
  </si>
  <si>
    <t>AG-AVALLON-ACCUEIL</t>
  </si>
  <si>
    <t>CP-AUXERRE</t>
  </si>
  <si>
    <t>ET-SENS</t>
  </si>
  <si>
    <t>CN-SITE-RENNES-PROTO</t>
  </si>
  <si>
    <t>CP-BELFORT</t>
  </si>
  <si>
    <t>ET-BELFORT</t>
  </si>
  <si>
    <t>AG-CORBEIL-ESSONNES</t>
  </si>
  <si>
    <t>AG-GRIGNY</t>
  </si>
  <si>
    <t>AG-ULIS</t>
  </si>
  <si>
    <t>AG-VIGNEUX-SUR-SEINE</t>
  </si>
  <si>
    <t>CP-EVRY</t>
  </si>
  <si>
    <t>ET-ARPAJON</t>
  </si>
  <si>
    <t>ET-ETAMPES-----SUD-ESSONNE---</t>
  </si>
  <si>
    <t>ET-EVRY</t>
  </si>
  <si>
    <t>ET-MASSY</t>
  </si>
  <si>
    <t>AG-BOULOGNE-BILLANCOURT</t>
  </si>
  <si>
    <t>AG-COLOMBES</t>
  </si>
  <si>
    <t>AG-COURBEVOIE</t>
  </si>
  <si>
    <t>AG-GENNEVILLIERS-</t>
  </si>
  <si>
    <t>AG-MAGASIN-VILLENEUVE</t>
  </si>
  <si>
    <t>AG-MEUDON-LA-FORET</t>
  </si>
  <si>
    <t>AG-MOURINOUX</t>
  </si>
  <si>
    <t>AG-NANTERRE-8-MAI-45</t>
  </si>
  <si>
    <t>CP-NANTERRE---MB15</t>
  </si>
  <si>
    <t>ET-BAGNEUX</t>
  </si>
  <si>
    <t>ET-COLOMBES-CHATOU</t>
  </si>
  <si>
    <t>ET-MONTROUGE-SONATE</t>
  </si>
  <si>
    <t>ET-PUTEAUX</t>
  </si>
  <si>
    <t>AG-AL-MONTREUIL-S-BOIS</t>
  </si>
  <si>
    <t>AG-AULNAY-SS-BOIS</t>
  </si>
  <si>
    <t>AG-EPINAY-SUR-SEINE</t>
  </si>
  <si>
    <t>AG-MAGASIN-AULNAY-SS-BOIS</t>
  </si>
  <si>
    <t>AG-MONTFERMEIL</t>
  </si>
  <si>
    <t>AG-NOISY-LE-SEC</t>
  </si>
  <si>
    <t>AG-SEVRAN</t>
  </si>
  <si>
    <t>AG-STAINS-LOUIS-BORDES</t>
  </si>
  <si>
    <t>AG-TREMBLAY-EN-FRANCE</t>
  </si>
  <si>
    <t>CP-BOBIGNY</t>
  </si>
  <si>
    <t>ET-AL-RAINCY</t>
  </si>
  <si>
    <t>ET-BOBIGNY</t>
  </si>
  <si>
    <t>ET-LA-COURNEUVE</t>
  </si>
  <si>
    <t>ET-MEDIACOM</t>
  </si>
  <si>
    <t>ET-NOISY-LE-GRAND</t>
  </si>
  <si>
    <t>AG-BONNEUIL</t>
  </si>
  <si>
    <t>AG-CHAMPIGNY-P.M.I.</t>
  </si>
  <si>
    <t>AG-COEUILLY-CHAMPIGNY</t>
  </si>
  <si>
    <t>AG-CRETEIL-DUHAMEL</t>
  </si>
  <si>
    <t>AG-IVRY-S-SEINE</t>
  </si>
  <si>
    <t>AG-NOGENT-S-MARNE</t>
  </si>
  <si>
    <t>AG-ORLY</t>
  </si>
  <si>
    <t>AG-THIAIS</t>
  </si>
  <si>
    <t>AG-VILLEJUIF</t>
  </si>
  <si>
    <t>CP-CRETEIL</t>
  </si>
  <si>
    <t>ET-CHOISY-C.P.E.F.</t>
  </si>
  <si>
    <t>ET-CHOISY-LE-ROI</t>
  </si>
  <si>
    <t>ET-CHOISY-P.M.I.</t>
  </si>
  <si>
    <t>ET-CRETEIL-ETEX</t>
  </si>
  <si>
    <t>ET-JOINVILLE-P.I.</t>
  </si>
  <si>
    <t>ET-PERREUX--P.I.</t>
  </si>
  <si>
    <t>ET-ST-MAUR-FOSSES</t>
  </si>
  <si>
    <t>CS-CESTIF</t>
  </si>
  <si>
    <t>AG-ARGENTEUIL-JAURES</t>
  </si>
  <si>
    <t>AG-ARGENTEUIL-POSTE</t>
  </si>
  <si>
    <t>AG-CENTRE-PERSO</t>
  </si>
  <si>
    <t>AG-CERGY-ST-CHRISTOPHE</t>
  </si>
  <si>
    <t>AG-SARCELLES-CTR531</t>
  </si>
  <si>
    <t>AG-ST-OUEN-TREATE</t>
  </si>
  <si>
    <t>AG-VILLIERS-LE-BEL</t>
  </si>
  <si>
    <t>CP-CERGY-PONTOISE</t>
  </si>
  <si>
    <t>ET-ERMONT-HALTE</t>
  </si>
  <si>
    <t>ET-GOUSSAINVILLE</t>
  </si>
  <si>
    <t>ET-LE-GALIEN</t>
  </si>
  <si>
    <t>ET-SARCELLES</t>
  </si>
  <si>
    <t>Plage de maintenance</t>
  </si>
  <si>
    <t>LOT 2 - Accès Publics INTERNET</t>
  </si>
  <si>
    <t>Débit
demandé</t>
  </si>
  <si>
    <r>
      <t xml:space="preserve">Le soumissionnaire doit compléter </t>
    </r>
    <r>
      <rPr>
        <b/>
        <sz val="12"/>
        <rFont val="Calibri"/>
        <family val="2"/>
        <scheme val="minor"/>
      </rPr>
      <t>obligatoirement et uniquement les cellules sur fond</t>
    </r>
    <r>
      <rPr>
        <b/>
        <sz val="12"/>
        <color rgb="FFFFC000"/>
        <rFont val="Calibri"/>
        <family val="2"/>
        <scheme val="minor"/>
      </rPr>
      <t xml:space="preserve"> </t>
    </r>
    <r>
      <rPr>
        <b/>
        <sz val="14"/>
        <color rgb="FFFFC000"/>
        <rFont val="Calibri"/>
        <family val="2"/>
        <scheme val="minor"/>
      </rPr>
      <t>orange</t>
    </r>
    <r>
      <rPr>
        <b/>
        <sz val="12"/>
        <rFont val="Calibri"/>
        <family val="2"/>
        <scheme val="minor"/>
      </rPr>
      <t>.
Seules les valeurs "Fibre" ou "Cuivre" sont acceptées dans la colonne "Support Physique".</t>
    </r>
  </si>
  <si>
    <t>TOTAL ANNUEL 
(€ TTC)</t>
  </si>
  <si>
    <t>TOTAL  
(€ TTC)</t>
  </si>
  <si>
    <t>MONTANT TOTAL SUR LA DUREE DU MARCHE</t>
  </si>
  <si>
    <t>Total</t>
  </si>
  <si>
    <t>Total Annuel
(€ HT)</t>
  </si>
  <si>
    <t>Total Année 1
(€ HT)</t>
  </si>
  <si>
    <t>Total Année 1
(€ TTC)</t>
  </si>
  <si>
    <t>20G</t>
  </si>
  <si>
    <t>Total Année 2
(€ HT)</t>
  </si>
  <si>
    <t>Total Année 2
(€ TTC)</t>
  </si>
  <si>
    <t>200M</t>
  </si>
  <si>
    <t>500M</t>
  </si>
  <si>
    <t>DEPLOIEMENT</t>
  </si>
  <si>
    <t>CRE-INTERNET-DG</t>
  </si>
  <si>
    <t>CRE-INTERNET-DNG</t>
  </si>
  <si>
    <t>MOD-DEBIT-INTERNET-DG</t>
  </si>
  <si>
    <t>UO</t>
  </si>
  <si>
    <r>
      <rPr>
        <b/>
        <sz val="28"/>
        <color indexed="9"/>
        <rFont val="Arial"/>
        <family val="2"/>
      </rPr>
      <t>RAMAGE v7</t>
    </r>
    <r>
      <rPr>
        <b/>
        <sz val="28"/>
        <color indexed="9"/>
        <rFont val="Calibri"/>
        <family val="2"/>
        <scheme val="minor"/>
      </rPr>
      <t xml:space="preserve">
</t>
    </r>
    <r>
      <rPr>
        <b/>
        <sz val="22"/>
        <color indexed="9"/>
        <rFont val="Arial"/>
        <family val="2"/>
      </rPr>
      <t>Réseau Capillaire de l'Assurance Maladie</t>
    </r>
    <r>
      <rPr>
        <sz val="22"/>
        <color indexed="9"/>
        <rFont val="Arial"/>
        <family val="2"/>
      </rPr>
      <t xml:space="preserve">
LOT 2 - Accès Publics INTERNET</t>
    </r>
    <r>
      <rPr>
        <b/>
        <sz val="28"/>
        <color indexed="9"/>
        <rFont val="Calibri"/>
        <family val="2"/>
        <scheme val="minor"/>
      </rPr>
      <t xml:space="preserve">
</t>
    </r>
    <r>
      <rPr>
        <b/>
        <sz val="28"/>
        <color indexed="9"/>
        <rFont val="Arial"/>
        <family val="2"/>
      </rPr>
      <t>2026 - 2031</t>
    </r>
  </si>
  <si>
    <t>SUIVI OPERATIONNEL ET DEPLOIEMENT INITIAL</t>
  </si>
  <si>
    <t>LOT 2</t>
  </si>
  <si>
    <t xml:space="preserve">Accès </t>
  </si>
  <si>
    <t>FAS + Abonnements + Suivi Opérationnel + Déploiement</t>
  </si>
  <si>
    <r>
      <t xml:space="preserve">ANNEE 1 
</t>
    </r>
    <r>
      <rPr>
        <sz val="14"/>
        <rFont val="Calibri"/>
        <family val="2"/>
        <scheme val="minor"/>
      </rPr>
      <t>(hors abonnements)</t>
    </r>
    <r>
      <rPr>
        <b/>
        <sz val="14"/>
        <rFont val="Calibri"/>
        <family val="2"/>
        <scheme val="minor"/>
      </rPr>
      <t xml:space="preserve">
(€ HT)</t>
    </r>
  </si>
  <si>
    <r>
      <t xml:space="preserve">ANNEE 1
</t>
    </r>
    <r>
      <rPr>
        <sz val="14"/>
        <color theme="0"/>
        <rFont val="Calibri"/>
        <family val="2"/>
        <scheme val="minor"/>
      </rPr>
      <t>(hors abonnements)</t>
    </r>
    <r>
      <rPr>
        <b/>
        <sz val="14"/>
        <color theme="0"/>
        <rFont val="Calibri"/>
        <family val="2"/>
        <scheme val="minor"/>
      </rPr>
      <t xml:space="preserve">
(€ TTC)</t>
    </r>
  </si>
  <si>
    <r>
      <t xml:space="preserve">TOTAL 2 ANS 
</t>
    </r>
    <r>
      <rPr>
        <b/>
        <sz val="14"/>
        <rFont val="Calibri"/>
        <family val="2"/>
        <scheme val="minor"/>
      </rPr>
      <t>(€ HT)</t>
    </r>
  </si>
  <si>
    <r>
      <t xml:space="preserve">TOTAL 2 ANS
</t>
    </r>
    <r>
      <rPr>
        <b/>
        <sz val="14"/>
        <rFont val="Calibri"/>
        <family val="2"/>
        <scheme val="minor"/>
      </rPr>
      <t>(€ TTC)</t>
    </r>
  </si>
  <si>
    <r>
      <t xml:space="preserve">TOTAL 4 ANS </t>
    </r>
    <r>
      <rPr>
        <b/>
        <sz val="14"/>
        <rFont val="Calibri"/>
        <family val="2"/>
        <scheme val="minor"/>
      </rPr>
      <t xml:space="preserve">
(€ HT)</t>
    </r>
  </si>
  <si>
    <r>
      <t xml:space="preserve">TOTAL 4 ANS
</t>
    </r>
    <r>
      <rPr>
        <b/>
        <sz val="14"/>
        <rFont val="Calibri"/>
        <family val="2"/>
        <scheme val="minor"/>
      </rPr>
      <t>(€ TTC)</t>
    </r>
  </si>
  <si>
    <r>
      <t xml:space="preserve">TOTAL 5 ANS 
</t>
    </r>
    <r>
      <rPr>
        <b/>
        <sz val="14"/>
        <color theme="0"/>
        <rFont val="Calibri"/>
        <family val="2"/>
        <scheme val="minor"/>
      </rPr>
      <t>(€ HT)</t>
    </r>
  </si>
  <si>
    <r>
      <t xml:space="preserve">TOTAL 5 ANS
</t>
    </r>
    <r>
      <rPr>
        <b/>
        <sz val="14"/>
        <color theme="0"/>
        <rFont val="Calibri"/>
        <family val="2"/>
        <scheme val="minor"/>
      </rPr>
      <t>(€ TTC)</t>
    </r>
  </si>
  <si>
    <t>NA</t>
  </si>
  <si>
    <t>Suivi Opérationnel</t>
  </si>
  <si>
    <t>Sous-total</t>
  </si>
  <si>
    <t>Déploiement</t>
  </si>
  <si>
    <t>FAS
(€ HT)</t>
  </si>
  <si>
    <r>
      <t xml:space="preserve">La 1ère année, le support physique des accès DG à 4M et de certains accès DNG est laissé à l'appréciation du soumissionnaire qui peut choisir de répondre en "Cuivre" ou en "Fibre".
La 2ème année, la simulation prévoit une évolution de ces accès : upgrade de débit à 10M pour les accès DG et support "Fibre" pour les accès DNG. 
   - </t>
    </r>
    <r>
      <rPr>
        <b/>
        <sz val="12"/>
        <rFont val="Calibri"/>
        <family val="2"/>
        <scheme val="minor"/>
      </rPr>
      <t>Si le soumissionnaire a choisi un support en "Fibre" la 1ère année,</t>
    </r>
    <r>
      <rPr>
        <sz val="12"/>
        <rFont val="Calibri"/>
        <family val="2"/>
        <scheme val="minor"/>
      </rPr>
      <t xml:space="preserve"> il doit mettre à "0" (zéro)  les FAS de la 2ème année, conformément au CCTP (évolution de débit sans changement de la technologie de raccordement).  
   - </t>
    </r>
    <r>
      <rPr>
        <b/>
        <sz val="12"/>
        <rFont val="Calibri"/>
        <family val="2"/>
        <scheme val="minor"/>
      </rPr>
      <t>Si le soumissionnaire a choisi un support en "Cuivre" la 1ère année,</t>
    </r>
    <r>
      <rPr>
        <sz val="12"/>
        <rFont val="Calibri"/>
        <family val="2"/>
        <scheme val="minor"/>
      </rPr>
      <t xml:space="preserve"> il doit saisir dans la colonne FAS de la 2ème année, le montant des FAS de création de l'accès (FAS de création d'un accès DG à 10M ou FAS de création d'un accès DNG sur support "Fibre"). </t>
    </r>
  </si>
  <si>
    <t xml:space="preserve">Note explicative : </t>
  </si>
  <si>
    <t xml:space="preserve">ANNEE 1 = </t>
  </si>
  <si>
    <t xml:space="preserve">   Frais de construction des accès (FAS) année 1 
+ Coût du Suivi Opérationnel (12 mois) 
+ Coût du déploiement initial année 1</t>
  </si>
  <si>
    <t>TOTAL 2 ANS =</t>
  </si>
  <si>
    <t xml:space="preserve">   Coût des accès année 1 (FAS + abonnements) 
+ Coût des accès année 2 (FAS + abonnements) 
+ Coût du Suivi Opérationnel (12 mois) 
+ Coût du déploiement initial année 1</t>
  </si>
  <si>
    <t>TOTAL 4 ANS =</t>
  </si>
  <si>
    <r>
      <t xml:space="preserve">   Coût des accès année 1 (FAS + abonnements) 
+ Coût des accès année 2 (FAS + abonnements) </t>
    </r>
    <r>
      <rPr>
        <b/>
        <sz val="11"/>
        <rFont val="Calibri"/>
        <family val="2"/>
        <scheme val="minor"/>
      </rPr>
      <t>x 3</t>
    </r>
    <r>
      <rPr>
        <sz val="11"/>
        <rFont val="Calibri"/>
        <family val="2"/>
        <scheme val="minor"/>
      </rPr>
      <t xml:space="preserve">
+ Coût du Suivi Opérationnel 
+ Coût du déploiement initial</t>
    </r>
  </si>
  <si>
    <t>TOTAL 5 ANS =</t>
  </si>
  <si>
    <r>
      <t xml:space="preserve">   Coût des accès année 1 (FAS + abonnements) 
+ Coût des accès année 2 (FAS + abonnements)</t>
    </r>
    <r>
      <rPr>
        <b/>
        <sz val="11"/>
        <rFont val="Calibri"/>
        <family val="2"/>
        <scheme val="minor"/>
      </rPr>
      <t xml:space="preserve"> x 4</t>
    </r>
    <r>
      <rPr>
        <sz val="11"/>
        <rFont val="Calibri"/>
        <family val="2"/>
        <scheme val="minor"/>
      </rPr>
      <t xml:space="preserve">
+ Coût du Suivi Opérationnel 
+ Coût du déploiement initial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</si>
</sst>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8"/>
      <name val="Calibri"/>
      <family val="2"/>
      <scheme val="minor"/>
    </font>
    <font>
      <b/>
      <sz val="28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C000"/>
      <name val="Calibri"/>
      <family val="2"/>
      <scheme val="minor"/>
    </font>
    <font>
      <sz val="10"/>
      <color rgb="FFFFC000"/>
      <name val="Arial"/>
      <family val="2"/>
    </font>
    <font>
      <sz val="16"/>
      <name val="Calibri"/>
      <family val="2"/>
      <scheme val="minor"/>
    </font>
    <font>
      <b/>
      <sz val="28"/>
      <color indexed="9"/>
      <name val="Arial"/>
      <family val="2"/>
    </font>
    <font>
      <b/>
      <sz val="22"/>
      <color indexed="9"/>
      <name val="Arial"/>
      <family val="2"/>
    </font>
    <font>
      <b/>
      <sz val="16"/>
      <color theme="0"/>
      <name val="Calibri"/>
      <family val="2"/>
    </font>
    <font>
      <sz val="11"/>
      <color rgb="FFFF0000"/>
      <name val="Calibri"/>
      <family val="2"/>
    </font>
    <font>
      <sz val="22"/>
      <color indexed="9"/>
      <name val="Arial"/>
      <family val="2"/>
    </font>
    <font>
      <b/>
      <sz val="20"/>
      <color theme="0"/>
      <name val="Calibri"/>
      <family val="2"/>
      <scheme val="minor"/>
    </font>
    <font>
      <b/>
      <sz val="20"/>
      <color theme="0"/>
      <name val="Calibri"/>
      <family val="2"/>
    </font>
    <font>
      <b/>
      <sz val="12"/>
      <color rgb="FFFFC000"/>
      <name val="Calibri"/>
      <family val="2"/>
      <scheme val="minor"/>
    </font>
    <font>
      <b/>
      <sz val="14"/>
      <color rgb="FFFFC00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rgb="FFFFC000"/>
      <name val="Calibri"/>
      <family val="2"/>
    </font>
    <font>
      <sz val="14"/>
      <color rgb="FFFFC000"/>
      <name val="Arial"/>
      <family val="2"/>
    </font>
    <font>
      <sz val="14"/>
      <color rgb="FF000000"/>
      <name val="Calibri"/>
      <family val="2"/>
    </font>
    <font>
      <b/>
      <sz val="12"/>
      <color theme="0"/>
      <name val="Calibri"/>
      <family val="2"/>
    </font>
    <font>
      <b/>
      <sz val="14"/>
      <color rgb="FF000000"/>
      <name val="Calibri"/>
      <family val="2"/>
    </font>
    <font>
      <b/>
      <sz val="12"/>
      <color rgb="FFCC9900"/>
      <name val="Calibri"/>
      <family val="2"/>
      <scheme val="minor"/>
    </font>
    <font>
      <sz val="14"/>
      <color theme="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4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7" fillId="0" borderId="0"/>
    <xf numFmtId="0" fontId="7" fillId="0" borderId="0"/>
    <xf numFmtId="0" fontId="12" fillId="0" borderId="0"/>
    <xf numFmtId="44" fontId="12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0" fontId="6" fillId="0" borderId="0"/>
    <xf numFmtId="44" fontId="6" fillId="0" borderId="0" applyFont="0" applyFill="0" applyBorder="0" applyAlignment="0" applyProtection="0"/>
    <xf numFmtId="0" fontId="16" fillId="0" borderId="0"/>
    <xf numFmtId="0" fontId="17" fillId="0" borderId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6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1">
    <xf numFmtId="0" fontId="0" fillId="0" borderId="0" xfId="0"/>
    <xf numFmtId="0" fontId="9" fillId="2" borderId="1" xfId="2" applyFont="1" applyFill="1" applyBorder="1"/>
    <xf numFmtId="0" fontId="9" fillId="2" borderId="2" xfId="2" applyFont="1" applyFill="1" applyBorder="1"/>
    <xf numFmtId="0" fontId="9" fillId="2" borderId="0" xfId="2" applyFont="1" applyFill="1"/>
    <xf numFmtId="0" fontId="9" fillId="2" borderId="3" xfId="2" applyFont="1" applyFill="1" applyBorder="1"/>
    <xf numFmtId="0" fontId="9" fillId="2" borderId="0" xfId="2" applyFont="1" applyFill="1" applyBorder="1"/>
    <xf numFmtId="0" fontId="9" fillId="2" borderId="4" xfId="2" applyFont="1" applyFill="1" applyBorder="1"/>
    <xf numFmtId="0" fontId="9" fillId="2" borderId="5" xfId="2" applyFont="1" applyFill="1" applyBorder="1"/>
    <xf numFmtId="0" fontId="9" fillId="2" borderId="6" xfId="2" applyFont="1" applyFill="1" applyBorder="1"/>
    <xf numFmtId="0" fontId="9" fillId="2" borderId="7" xfId="2" applyFont="1" applyFill="1" applyBorder="1"/>
    <xf numFmtId="20" fontId="9" fillId="2" borderId="0" xfId="2" applyNumberFormat="1" applyFont="1" applyFill="1"/>
    <xf numFmtId="0" fontId="20" fillId="2" borderId="0" xfId="2" applyFont="1" applyFill="1" applyBorder="1"/>
    <xf numFmtId="0" fontId="9" fillId="3" borderId="0" xfId="0" applyFont="1" applyFill="1"/>
    <xf numFmtId="0" fontId="15" fillId="3" borderId="0" xfId="0" applyFont="1" applyFill="1"/>
    <xf numFmtId="0" fontId="15" fillId="3" borderId="8" xfId="0" applyFont="1" applyFill="1" applyBorder="1"/>
    <xf numFmtId="0" fontId="16" fillId="0" borderId="0" xfId="15"/>
    <xf numFmtId="0" fontId="18" fillId="5" borderId="8" xfId="16" applyFont="1" applyFill="1" applyBorder="1" applyAlignment="1">
      <alignment horizontal="center" vertical="center" wrapText="1"/>
    </xf>
    <xf numFmtId="0" fontId="16" fillId="0" borderId="8" xfId="15" applyFont="1" applyBorder="1"/>
    <xf numFmtId="0" fontId="16" fillId="0" borderId="8" xfId="15" applyFont="1" applyBorder="1" applyAlignment="1">
      <alignment horizontal="center"/>
    </xf>
    <xf numFmtId="0" fontId="30" fillId="0" borderId="0" xfId="15" applyFont="1"/>
    <xf numFmtId="0" fontId="16" fillId="0" borderId="0" xfId="15" applyAlignment="1">
      <alignment horizontal="center"/>
    </xf>
    <xf numFmtId="0" fontId="16" fillId="3" borderId="8" xfId="15" applyFont="1" applyFill="1" applyBorder="1" applyAlignment="1">
      <alignment horizontal="center"/>
    </xf>
    <xf numFmtId="0" fontId="19" fillId="0" borderId="8" xfId="0" applyFont="1" applyBorder="1"/>
    <xf numFmtId="0" fontId="19" fillId="0" borderId="8" xfId="0" applyFont="1" applyBorder="1" applyAlignment="1">
      <alignment horizontal="center"/>
    </xf>
    <xf numFmtId="0" fontId="19" fillId="0" borderId="8" xfId="0" applyNumberFormat="1" applyFont="1" applyBorder="1" applyAlignment="1">
      <alignment horizontal="center"/>
    </xf>
    <xf numFmtId="0" fontId="16" fillId="0" borderId="0" xfId="15" applyFont="1"/>
    <xf numFmtId="0" fontId="19" fillId="0" borderId="0" xfId="0" applyFont="1"/>
    <xf numFmtId="0" fontId="18" fillId="6" borderId="8" xfId="11" applyFont="1" applyFill="1" applyBorder="1" applyAlignment="1">
      <alignment horizontal="center" vertical="center" wrapText="1"/>
    </xf>
    <xf numFmtId="0" fontId="16" fillId="0" borderId="0" xfId="15" applyAlignment="1">
      <alignment horizontal="center"/>
    </xf>
    <xf numFmtId="0" fontId="15" fillId="3" borderId="8" xfId="0" applyFont="1" applyFill="1" applyBorder="1" applyAlignment="1">
      <alignment wrapText="1"/>
    </xf>
    <xf numFmtId="0" fontId="23" fillId="3" borderId="8" xfId="0" applyNumberFormat="1" applyFont="1" applyFill="1" applyBorder="1" applyAlignment="1">
      <alignment vertical="center"/>
    </xf>
    <xf numFmtId="0" fontId="19" fillId="6" borderId="8" xfId="15" applyFont="1" applyFill="1" applyBorder="1" applyAlignment="1">
      <alignment horizontal="center"/>
    </xf>
    <xf numFmtId="0" fontId="18" fillId="5" borderId="8" xfId="22" applyFont="1" applyFill="1" applyBorder="1" applyAlignment="1">
      <alignment horizontal="center" vertical="center" wrapText="1"/>
    </xf>
    <xf numFmtId="0" fontId="29" fillId="7" borderId="5" xfId="15" applyFont="1" applyFill="1" applyBorder="1" applyAlignment="1">
      <alignment horizontal="center" vertical="center"/>
    </xf>
    <xf numFmtId="0" fontId="39" fillId="4" borderId="8" xfId="15" applyFont="1" applyFill="1" applyBorder="1" applyAlignment="1">
      <alignment vertical="center"/>
    </xf>
    <xf numFmtId="0" fontId="16" fillId="3" borderId="0" xfId="15" applyFill="1"/>
    <xf numFmtId="0" fontId="30" fillId="3" borderId="0" xfId="15" applyFont="1" applyFill="1"/>
    <xf numFmtId="0" fontId="16" fillId="3" borderId="0" xfId="15" applyFill="1" applyAlignment="1">
      <alignment horizontal="center"/>
    </xf>
    <xf numFmtId="0" fontId="16" fillId="3" borderId="8" xfId="15" applyFont="1" applyFill="1" applyBorder="1"/>
    <xf numFmtId="0" fontId="29" fillId="7" borderId="12" xfId="15" applyFont="1" applyFill="1" applyBorder="1" applyAlignment="1">
      <alignment horizontal="center" vertical="center"/>
    </xf>
    <xf numFmtId="0" fontId="16" fillId="7" borderId="12" xfId="15" applyFill="1" applyBorder="1"/>
    <xf numFmtId="0" fontId="29" fillId="7" borderId="7" xfId="15" applyFont="1" applyFill="1" applyBorder="1" applyAlignment="1">
      <alignment horizontal="center" vertical="center"/>
    </xf>
    <xf numFmtId="44" fontId="16" fillId="6" borderId="8" xfId="15" applyNumberFormat="1" applyFont="1" applyFill="1" applyBorder="1" applyAlignment="1">
      <alignment horizontal="center"/>
    </xf>
    <xf numFmtId="44" fontId="16" fillId="0" borderId="8" xfId="15" applyNumberFormat="1" applyBorder="1"/>
    <xf numFmtId="44" fontId="41" fillId="3" borderId="8" xfId="15" applyNumberFormat="1" applyFont="1" applyFill="1" applyBorder="1" applyAlignment="1">
      <alignment horizontal="right" vertical="center"/>
    </xf>
    <xf numFmtId="0" fontId="18" fillId="6" borderId="8" xfId="24" applyFont="1" applyFill="1" applyBorder="1" applyAlignment="1">
      <alignment horizontal="center" vertical="center" wrapText="1"/>
    </xf>
    <xf numFmtId="44" fontId="16" fillId="3" borderId="8" xfId="15" applyNumberFormat="1" applyFont="1" applyFill="1" applyBorder="1" applyAlignment="1">
      <alignment horizontal="center"/>
    </xf>
    <xf numFmtId="0" fontId="29" fillId="7" borderId="6" xfId="15" applyFont="1" applyFill="1" applyBorder="1" applyAlignment="1">
      <alignment horizontal="center" vertical="center"/>
    </xf>
    <xf numFmtId="0" fontId="16" fillId="6" borderId="8" xfId="15" applyFont="1" applyFill="1" applyBorder="1"/>
    <xf numFmtId="0" fontId="44" fillId="5" borderId="11" xfId="16" quotePrefix="1" applyNumberFormat="1" applyFont="1" applyFill="1" applyBorder="1" applyAlignment="1">
      <alignment horizontal="center" vertical="center" wrapText="1"/>
    </xf>
    <xf numFmtId="0" fontId="22" fillId="8" borderId="11" xfId="3" quotePrefix="1" applyNumberFormat="1" applyFont="1" applyFill="1" applyBorder="1" applyAlignment="1">
      <alignment horizontal="center" vertical="center" wrapText="1"/>
    </xf>
    <xf numFmtId="0" fontId="22" fillId="8" borderId="11" xfId="7" quotePrefix="1" applyNumberFormat="1" applyFont="1" applyFill="1" applyBorder="1" applyAlignment="1">
      <alignment horizontal="center" vertical="center" wrapText="1"/>
    </xf>
    <xf numFmtId="0" fontId="23" fillId="3" borderId="8" xfId="0" applyNumberFormat="1" applyFont="1" applyFill="1" applyBorder="1" applyAlignment="1">
      <alignment vertical="center" wrapText="1"/>
    </xf>
    <xf numFmtId="0" fontId="26" fillId="3" borderId="0" xfId="0" applyFont="1" applyFill="1"/>
    <xf numFmtId="0" fontId="38" fillId="9" borderId="8" xfId="0" applyNumberFormat="1" applyFont="1" applyFill="1" applyBorder="1" applyAlignment="1">
      <alignment vertical="center"/>
    </xf>
    <xf numFmtId="0" fontId="37" fillId="3" borderId="0" xfId="0" applyFont="1" applyFill="1"/>
    <xf numFmtId="0" fontId="36" fillId="9" borderId="8" xfId="0" applyNumberFormat="1" applyFont="1" applyFill="1" applyBorder="1" applyAlignment="1">
      <alignment vertical="center"/>
    </xf>
    <xf numFmtId="0" fontId="19" fillId="3" borderId="8" xfId="15" applyFont="1" applyFill="1" applyBorder="1" applyAlignment="1">
      <alignment horizontal="center"/>
    </xf>
    <xf numFmtId="0" fontId="21" fillId="11" borderId="0" xfId="2" applyFont="1" applyFill="1" applyBorder="1" applyAlignment="1">
      <alignment horizontal="center" vertical="center" wrapText="1"/>
    </xf>
    <xf numFmtId="0" fontId="10" fillId="18" borderId="0" xfId="2" applyFont="1" applyFill="1" applyAlignment="1">
      <alignment horizontal="left" vertical="center" wrapText="1"/>
    </xf>
    <xf numFmtId="0" fontId="10" fillId="10" borderId="0" xfId="2" applyFont="1" applyFill="1" applyBorder="1" applyAlignment="1">
      <alignment horizontal="left" vertical="center" wrapText="1"/>
    </xf>
    <xf numFmtId="0" fontId="10" fillId="10" borderId="0" xfId="2" applyFont="1" applyFill="1" applyAlignment="1">
      <alignment horizontal="left" vertical="center" wrapText="1"/>
    </xf>
    <xf numFmtId="0" fontId="11" fillId="9" borderId="0" xfId="2" applyFont="1" applyFill="1" applyAlignment="1">
      <alignment horizontal="center" vertical="center"/>
    </xf>
    <xf numFmtId="0" fontId="33" fillId="9" borderId="8" xfId="15" quotePrefix="1" applyFont="1" applyFill="1" applyBorder="1" applyAlignment="1">
      <alignment horizontal="left" vertical="center"/>
    </xf>
    <xf numFmtId="0" fontId="42" fillId="9" borderId="8" xfId="15" applyFont="1" applyFill="1" applyBorder="1" applyAlignment="1">
      <alignment horizontal="center" vertical="center" wrapText="1"/>
    </xf>
    <xf numFmtId="44" fontId="43" fillId="0" borderId="8" xfId="15" applyNumberFormat="1" applyFont="1" applyBorder="1" applyAlignment="1">
      <alignment horizontal="center" vertical="center"/>
    </xf>
    <xf numFmtId="0" fontId="35" fillId="4" borderId="8" xfId="22" applyFont="1" applyFill="1" applyBorder="1" applyAlignment="1">
      <alignment horizontal="center" vertical="center" wrapText="1"/>
    </xf>
    <xf numFmtId="0" fontId="40" fillId="4" borderId="8" xfId="0" applyFont="1" applyFill="1" applyBorder="1" applyAlignment="1">
      <alignment horizontal="center" vertical="center" wrapText="1"/>
    </xf>
    <xf numFmtId="0" fontId="29" fillId="7" borderId="8" xfId="15" applyFont="1" applyFill="1" applyBorder="1" applyAlignment="1">
      <alignment horizontal="center" vertical="center"/>
    </xf>
    <xf numFmtId="0" fontId="29" fillId="7" borderId="11" xfId="15" applyFont="1" applyFill="1" applyBorder="1" applyAlignment="1">
      <alignment horizontal="center" vertical="center"/>
    </xf>
    <xf numFmtId="0" fontId="13" fillId="9" borderId="8" xfId="16" quotePrefix="1" applyNumberFormat="1" applyFont="1" applyFill="1" applyBorder="1" applyAlignment="1">
      <alignment horizontal="center" vertical="center"/>
    </xf>
    <xf numFmtId="0" fontId="13" fillId="8" borderId="8" xfId="3" quotePrefix="1" applyNumberFormat="1" applyFont="1" applyFill="1" applyBorder="1" applyAlignment="1">
      <alignment horizontal="center" vertical="center"/>
    </xf>
    <xf numFmtId="0" fontId="42" fillId="9" borderId="1" xfId="15" applyFont="1" applyFill="1" applyBorder="1" applyAlignment="1">
      <alignment horizontal="center" vertical="center" wrapText="1"/>
    </xf>
    <xf numFmtId="0" fontId="42" fillId="9" borderId="2" xfId="15" applyFont="1" applyFill="1" applyBorder="1" applyAlignment="1">
      <alignment horizontal="center" vertical="center" wrapText="1"/>
    </xf>
    <xf numFmtId="0" fontId="42" fillId="9" borderId="5" xfId="15" applyFont="1" applyFill="1" applyBorder="1" applyAlignment="1">
      <alignment horizontal="center" vertical="center" wrapText="1"/>
    </xf>
    <xf numFmtId="0" fontId="42" fillId="9" borderId="7" xfId="15" applyFont="1" applyFill="1" applyBorder="1" applyAlignment="1">
      <alignment horizontal="center" vertical="center" wrapText="1"/>
    </xf>
    <xf numFmtId="44" fontId="15" fillId="6" borderId="9" xfId="0" applyNumberFormat="1" applyFont="1" applyFill="1" applyBorder="1" applyAlignment="1">
      <alignment horizontal="center" vertical="center"/>
    </xf>
    <xf numFmtId="44" fontId="15" fillId="6" borderId="10" xfId="0" applyNumberFormat="1" applyFont="1" applyFill="1" applyBorder="1" applyAlignment="1">
      <alignment horizontal="center" vertical="center"/>
    </xf>
    <xf numFmtId="44" fontId="15" fillId="3" borderId="9" xfId="0" applyNumberFormat="1" applyFont="1" applyFill="1" applyBorder="1" applyAlignment="1">
      <alignment horizontal="center" vertical="center"/>
    </xf>
    <xf numFmtId="44" fontId="15" fillId="3" borderId="10" xfId="0" applyNumberFormat="1" applyFont="1" applyFill="1" applyBorder="1" applyAlignment="1">
      <alignment horizontal="center" vertical="center"/>
    </xf>
    <xf numFmtId="0" fontId="13" fillId="14" borderId="0" xfId="18" quotePrefix="1" applyNumberFormat="1" applyFont="1" applyFill="1" applyBorder="1" applyAlignment="1">
      <alignment horizontal="left" vertical="center"/>
    </xf>
    <xf numFmtId="44" fontId="15" fillId="3" borderId="9" xfId="0" applyNumberFormat="1" applyFont="1" applyFill="1" applyBorder="1" applyAlignment="1">
      <alignment vertical="center"/>
    </xf>
    <xf numFmtId="44" fontId="15" fillId="3" borderId="10" xfId="0" applyNumberFormat="1" applyFont="1" applyFill="1" applyBorder="1" applyAlignment="1">
      <alignment vertical="center"/>
    </xf>
    <xf numFmtId="0" fontId="26" fillId="3" borderId="8" xfId="0" applyFont="1" applyFill="1" applyBorder="1" applyAlignment="1">
      <alignment horizontal="center" vertical="center"/>
    </xf>
    <xf numFmtId="0" fontId="24" fillId="4" borderId="8" xfId="21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center" vertical="center" wrapText="1"/>
    </xf>
    <xf numFmtId="0" fontId="23" fillId="14" borderId="1" xfId="23" applyFont="1" applyFill="1" applyBorder="1" applyAlignment="1">
      <alignment horizontal="center" vertical="center" wrapText="1"/>
    </xf>
    <xf numFmtId="0" fontId="23" fillId="14" borderId="2" xfId="23" applyFont="1" applyFill="1" applyBorder="1" applyAlignment="1">
      <alignment horizontal="center" vertical="center" wrapText="1"/>
    </xf>
    <xf numFmtId="0" fontId="23" fillId="14" borderId="5" xfId="23" applyFont="1" applyFill="1" applyBorder="1" applyAlignment="1">
      <alignment horizontal="center" vertical="center" wrapText="1"/>
    </xf>
    <xf numFmtId="0" fontId="23" fillId="14" borderId="7" xfId="23" applyFont="1" applyFill="1" applyBorder="1" applyAlignment="1">
      <alignment horizontal="center" vertical="center" wrapText="1"/>
    </xf>
    <xf numFmtId="0" fontId="23" fillId="9" borderId="1" xfId="23" applyFont="1" applyFill="1" applyBorder="1" applyAlignment="1">
      <alignment horizontal="center" vertical="center" wrapText="1"/>
    </xf>
    <xf numFmtId="0" fontId="23" fillId="9" borderId="2" xfId="23" applyFont="1" applyFill="1" applyBorder="1" applyAlignment="1">
      <alignment horizontal="center" vertical="center" wrapText="1"/>
    </xf>
    <xf numFmtId="0" fontId="23" fillId="9" borderId="5" xfId="23" applyFont="1" applyFill="1" applyBorder="1" applyAlignment="1">
      <alignment horizontal="center" vertical="center" wrapText="1"/>
    </xf>
    <xf numFmtId="0" fontId="23" fillId="9" borderId="7" xfId="23" applyFont="1" applyFill="1" applyBorder="1" applyAlignment="1">
      <alignment horizontal="center" vertical="center" wrapText="1"/>
    </xf>
    <xf numFmtId="0" fontId="15" fillId="6" borderId="8" xfId="24" applyFont="1" applyFill="1" applyBorder="1" applyAlignment="1">
      <alignment horizontal="center" vertical="center" wrapText="1"/>
    </xf>
    <xf numFmtId="0" fontId="32" fillId="9" borderId="0" xfId="18" quotePrefix="1" applyFont="1" applyFill="1" applyBorder="1" applyAlignment="1">
      <alignment horizontal="left" vertical="center"/>
    </xf>
    <xf numFmtId="0" fontId="23" fillId="14" borderId="8" xfId="23" applyFont="1" applyFill="1" applyBorder="1" applyAlignment="1">
      <alignment horizontal="center" vertical="center" wrapText="1"/>
    </xf>
    <xf numFmtId="44" fontId="23" fillId="6" borderId="8" xfId="0" applyNumberFormat="1" applyFont="1" applyFill="1" applyBorder="1" applyAlignment="1">
      <alignment vertical="center"/>
    </xf>
    <xf numFmtId="44" fontId="23" fillId="17" borderId="9" xfId="0" applyNumberFormat="1" applyFont="1" applyFill="1" applyBorder="1" applyAlignment="1">
      <alignment horizontal="center" vertical="center"/>
    </xf>
    <xf numFmtId="44" fontId="23" fillId="17" borderId="10" xfId="0" applyNumberFormat="1" applyFont="1" applyFill="1" applyBorder="1" applyAlignment="1">
      <alignment horizontal="center" vertical="center"/>
    </xf>
    <xf numFmtId="44" fontId="23" fillId="9" borderId="8" xfId="0" applyNumberFormat="1" applyFont="1" applyFill="1" applyBorder="1" applyAlignment="1">
      <alignment vertical="center"/>
    </xf>
    <xf numFmtId="0" fontId="13" fillId="6" borderId="0" xfId="18" quotePrefix="1" applyNumberFormat="1" applyFont="1" applyFill="1" applyBorder="1" applyAlignment="1">
      <alignment horizontal="left" vertical="center"/>
    </xf>
    <xf numFmtId="44" fontId="23" fillId="5" borderId="9" xfId="0" applyNumberFormat="1" applyFont="1" applyFill="1" applyBorder="1" applyAlignment="1">
      <alignment horizontal="center" vertical="center"/>
    </xf>
    <xf numFmtId="44" fontId="23" fillId="5" borderId="10" xfId="0" applyNumberFormat="1" applyFont="1" applyFill="1" applyBorder="1" applyAlignment="1">
      <alignment horizontal="center" vertical="center"/>
    </xf>
    <xf numFmtId="44" fontId="36" fillId="4" borderId="8" xfId="0" applyNumberFormat="1" applyFont="1" applyFill="1" applyBorder="1" applyAlignment="1">
      <alignment vertical="center"/>
    </xf>
    <xf numFmtId="44" fontId="23" fillId="16" borderId="8" xfId="0" applyNumberFormat="1" applyFont="1" applyFill="1" applyBorder="1" applyAlignment="1">
      <alignment vertical="center"/>
    </xf>
    <xf numFmtId="44" fontId="14" fillId="9" borderId="8" xfId="0" applyNumberFormat="1" applyFont="1" applyFill="1" applyBorder="1" applyAlignment="1">
      <alignment vertical="center"/>
    </xf>
    <xf numFmtId="44" fontId="10" fillId="3" borderId="9" xfId="0" applyNumberFormat="1" applyFont="1" applyFill="1" applyBorder="1" applyAlignment="1">
      <alignment horizontal="center" vertical="center"/>
    </xf>
    <xf numFmtId="44" fontId="10" fillId="3" borderId="10" xfId="0" applyNumberFormat="1" applyFont="1" applyFill="1" applyBorder="1" applyAlignment="1">
      <alignment horizontal="center" vertical="center"/>
    </xf>
    <xf numFmtId="44" fontId="10" fillId="3" borderId="8" xfId="0" applyNumberFormat="1" applyFont="1" applyFill="1" applyBorder="1" applyAlignment="1">
      <alignment vertical="center"/>
    </xf>
    <xf numFmtId="44" fontId="14" fillId="17" borderId="9" xfId="0" applyNumberFormat="1" applyFont="1" applyFill="1" applyBorder="1" applyAlignment="1">
      <alignment horizontal="center" vertical="center"/>
    </xf>
    <xf numFmtId="44" fontId="14" fillId="17" borderId="10" xfId="0" applyNumberFormat="1" applyFont="1" applyFill="1" applyBorder="1" applyAlignment="1">
      <alignment horizontal="center" vertical="center"/>
    </xf>
    <xf numFmtId="44" fontId="14" fillId="16" borderId="8" xfId="0" applyNumberFormat="1" applyFont="1" applyFill="1" applyBorder="1" applyAlignment="1">
      <alignment vertical="center"/>
    </xf>
    <xf numFmtId="44" fontId="14" fillId="6" borderId="8" xfId="0" applyNumberFormat="1" applyFont="1" applyFill="1" applyBorder="1" applyAlignment="1">
      <alignment vertical="center"/>
    </xf>
    <xf numFmtId="44" fontId="14" fillId="3" borderId="8" xfId="0" applyNumberFormat="1" applyFont="1" applyFill="1" applyBorder="1" applyAlignment="1">
      <alignment vertical="center"/>
    </xf>
    <xf numFmtId="44" fontId="14" fillId="5" borderId="9" xfId="0" applyNumberFormat="1" applyFont="1" applyFill="1" applyBorder="1" applyAlignment="1">
      <alignment horizontal="center" vertical="center"/>
    </xf>
    <xf numFmtId="44" fontId="14" fillId="5" borderId="10" xfId="0" applyNumberFormat="1" applyFont="1" applyFill="1" applyBorder="1" applyAlignment="1">
      <alignment horizontal="center" vertical="center"/>
    </xf>
    <xf numFmtId="44" fontId="14" fillId="15" borderId="8" xfId="0" applyNumberFormat="1" applyFont="1" applyFill="1" applyBorder="1" applyAlignment="1">
      <alignment vertical="center"/>
    </xf>
    <xf numFmtId="0" fontId="26" fillId="5" borderId="8" xfId="0" applyFont="1" applyFill="1" applyBorder="1" applyAlignment="1">
      <alignment horizontal="center"/>
    </xf>
    <xf numFmtId="0" fontId="23" fillId="16" borderId="8" xfId="19" applyFont="1" applyFill="1" applyBorder="1" applyAlignment="1">
      <alignment horizontal="center" vertical="center" wrapText="1"/>
    </xf>
    <xf numFmtId="0" fontId="23" fillId="16" borderId="1" xfId="19" applyFont="1" applyFill="1" applyBorder="1" applyAlignment="1">
      <alignment horizontal="center" vertical="center" wrapText="1"/>
    </xf>
    <xf numFmtId="0" fontId="23" fillId="16" borderId="2" xfId="19" applyFont="1" applyFill="1" applyBorder="1" applyAlignment="1">
      <alignment horizontal="center" vertical="center" wrapText="1"/>
    </xf>
    <xf numFmtId="0" fontId="23" fillId="16" borderId="5" xfId="19" applyFont="1" applyFill="1" applyBorder="1" applyAlignment="1">
      <alignment horizontal="center" vertical="center" wrapText="1"/>
    </xf>
    <xf numFmtId="0" fontId="23" fillId="16" borderId="7" xfId="19" applyFont="1" applyFill="1" applyBorder="1" applyAlignment="1">
      <alignment horizontal="center" vertical="center" wrapText="1"/>
    </xf>
    <xf numFmtId="0" fontId="23" fillId="6" borderId="8" xfId="19" applyFont="1" applyFill="1" applyBorder="1" applyAlignment="1">
      <alignment horizontal="center" vertical="center" wrapText="1"/>
    </xf>
    <xf numFmtId="0" fontId="23" fillId="6" borderId="1" xfId="19" applyFont="1" applyFill="1" applyBorder="1" applyAlignment="1">
      <alignment horizontal="center" vertical="center" wrapText="1"/>
    </xf>
    <xf numFmtId="0" fontId="23" fillId="6" borderId="2" xfId="19" applyFont="1" applyFill="1" applyBorder="1" applyAlignment="1">
      <alignment horizontal="center" vertical="center" wrapText="1"/>
    </xf>
    <xf numFmtId="0" fontId="23" fillId="6" borderId="5" xfId="19" applyFont="1" applyFill="1" applyBorder="1" applyAlignment="1">
      <alignment horizontal="center" vertical="center" wrapText="1"/>
    </xf>
    <xf numFmtId="0" fontId="23" fillId="6" borderId="7" xfId="19" applyFont="1" applyFill="1" applyBorder="1" applyAlignment="1">
      <alignment horizontal="center" vertical="center" wrapText="1"/>
    </xf>
    <xf numFmtId="0" fontId="36" fillId="9" borderId="8" xfId="19" applyFont="1" applyFill="1" applyBorder="1" applyAlignment="1">
      <alignment horizontal="center" vertical="center" wrapText="1"/>
    </xf>
    <xf numFmtId="0" fontId="36" fillId="9" borderId="1" xfId="19" applyFont="1" applyFill="1" applyBorder="1" applyAlignment="1">
      <alignment horizontal="center" vertical="center" wrapText="1"/>
    </xf>
    <xf numFmtId="0" fontId="36" fillId="9" borderId="2" xfId="19" applyFont="1" applyFill="1" applyBorder="1" applyAlignment="1">
      <alignment horizontal="center" vertical="center" wrapText="1"/>
    </xf>
    <xf numFmtId="0" fontId="36" fillId="9" borderId="5" xfId="19" applyFont="1" applyFill="1" applyBorder="1" applyAlignment="1">
      <alignment horizontal="center" vertical="center" wrapText="1"/>
    </xf>
    <xf numFmtId="0" fontId="36" fillId="9" borderId="7" xfId="19" applyFont="1" applyFill="1" applyBorder="1" applyAlignment="1">
      <alignment horizontal="center" vertical="center" wrapText="1"/>
    </xf>
    <xf numFmtId="0" fontId="13" fillId="9" borderId="8" xfId="0" applyFont="1" applyFill="1" applyBorder="1" applyAlignment="1">
      <alignment horizontal="center" vertical="center"/>
    </xf>
    <xf numFmtId="0" fontId="23" fillId="12" borderId="8" xfId="19" applyFont="1" applyFill="1" applyBorder="1" applyAlignment="1">
      <alignment horizontal="center" vertical="center" wrapText="1"/>
    </xf>
    <xf numFmtId="0" fontId="36" fillId="13" borderId="1" xfId="19" applyFont="1" applyFill="1" applyBorder="1" applyAlignment="1">
      <alignment horizontal="center" vertical="center" wrapText="1"/>
    </xf>
    <xf numFmtId="0" fontId="36" fillId="13" borderId="2" xfId="19" applyFont="1" applyFill="1" applyBorder="1" applyAlignment="1">
      <alignment horizontal="center" vertical="center" wrapText="1"/>
    </xf>
    <xf numFmtId="0" fontId="36" fillId="13" borderId="5" xfId="19" applyFont="1" applyFill="1" applyBorder="1" applyAlignment="1">
      <alignment horizontal="center" vertical="center" wrapText="1"/>
    </xf>
    <xf numFmtId="0" fontId="36" fillId="13" borderId="7" xfId="19" applyFont="1" applyFill="1" applyBorder="1" applyAlignment="1">
      <alignment horizontal="center" vertical="center" wrapText="1"/>
    </xf>
    <xf numFmtId="0" fontId="37" fillId="3" borderId="0" xfId="0" applyFont="1" applyFill="1" applyAlignment="1">
      <alignment horizontal="left" vertical="top"/>
    </xf>
    <xf numFmtId="0" fontId="23" fillId="5" borderId="0" xfId="0" applyFont="1" applyFill="1" applyAlignment="1">
      <alignment horizontal="left" vertical="center"/>
    </xf>
    <xf numFmtId="0" fontId="37" fillId="5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left" vertical="center"/>
    </xf>
    <xf numFmtId="0" fontId="18" fillId="3" borderId="13" xfId="0" applyFont="1" applyFill="1" applyBorder="1" applyAlignment="1">
      <alignment horizontal="right" vertical="center"/>
    </xf>
    <xf numFmtId="0" fontId="15" fillId="3" borderId="13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vertical="center" wrapText="1"/>
    </xf>
    <xf numFmtId="0" fontId="15" fillId="3" borderId="0" xfId="0" applyFont="1" applyFill="1" applyBorder="1" applyAlignment="1">
      <alignment vertical="center"/>
    </xf>
    <xf numFmtId="0" fontId="18" fillId="3" borderId="14" xfId="0" applyFont="1" applyFill="1" applyBorder="1" applyAlignment="1">
      <alignment horizontal="right" vertical="center"/>
    </xf>
    <xf numFmtId="0" fontId="15" fillId="3" borderId="0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left" vertical="center"/>
    </xf>
  </cellXfs>
  <cellStyles count="25">
    <cellStyle name="%" xfId="1"/>
    <cellStyle name="Euro" xfId="5"/>
    <cellStyle name="Monétaire 2" xfId="4"/>
    <cellStyle name="Monétaire 2 2" xfId="8"/>
    <cellStyle name="Monétaire 2 3" xfId="12"/>
    <cellStyle name="Monétaire 2 4" xfId="14"/>
    <cellStyle name="Normal" xfId="0" builtinId="0"/>
    <cellStyle name="Normal 2" xfId="3"/>
    <cellStyle name="Normal 2 2" xfId="6"/>
    <cellStyle name="Normal 2 2 2" xfId="16"/>
    <cellStyle name="Normal 2 2 2 2" xfId="18"/>
    <cellStyle name="Normal 2 2 2 2 2" xfId="22"/>
    <cellStyle name="Normal 2 3" xfId="7"/>
    <cellStyle name="Normal 2 4" xfId="11"/>
    <cellStyle name="Normal 2 4 2" xfId="20"/>
    <cellStyle name="Normal 2 4 2 2" xfId="24"/>
    <cellStyle name="Normal 2 5" xfId="13"/>
    <cellStyle name="Normal 2 5 2" xfId="19"/>
    <cellStyle name="Normal 2 5 2 2" xfId="23"/>
    <cellStyle name="Normal 2 6" xfId="15"/>
    <cellStyle name="Normal 2 7" xfId="17"/>
    <cellStyle name="Normal 2 7 2" xfId="21"/>
    <cellStyle name="Normal 3" xfId="9"/>
    <cellStyle name="Normal 4" xfId="10"/>
    <cellStyle name="Normal_Cadre de Réponse Technique RAMAGEV3" xfId="2"/>
  </cellStyles>
  <dxfs count="0"/>
  <tableStyles count="0" defaultTableStyle="TableStyleMedium2" defaultPivotStyle="PivotStyleLight16"/>
  <colors>
    <mruColors>
      <color rgb="FFCC9900"/>
      <color rgb="FFFFCC00"/>
      <color rgb="FFFFFFCC"/>
      <color rgb="FFFFCC99"/>
      <color rgb="FFFF9900"/>
      <color rgb="FFFFCC66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47625</xdr:rowOff>
    </xdr:from>
    <xdr:to>
      <xdr:col>1</xdr:col>
      <xdr:colOff>0</xdr:colOff>
      <xdr:row>4</xdr:row>
      <xdr:rowOff>0</xdr:rowOff>
    </xdr:to>
    <xdr:pic>
      <xdr:nvPicPr>
        <xdr:cNvPr id="1280" name="Picture 1" descr="logo_c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133350</xdr:colOff>
      <xdr:row>1</xdr:row>
      <xdr:rowOff>19050</xdr:rowOff>
    </xdr:from>
    <xdr:to>
      <xdr:col>7</xdr:col>
      <xdr:colOff>714375</xdr:colOff>
      <xdr:row>8</xdr:row>
      <xdr:rowOff>142875</xdr:rowOff>
    </xdr:to>
    <xdr:pic>
      <xdr:nvPicPr>
        <xdr:cNvPr id="1281" name="Picture 1" descr="logo_c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04775"/>
          <a:ext cx="21240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db2c23f331c7afa/009-%20DOCUMENTS/096CCTP001_Rv7_R&#233;seau%20Capillaire%20(2026-2031)/096CCTP001_Rv7_R&#233;seau%20Capillaire_LOT1_Simulation_financi&#232;re(v3.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Accès-Année1"/>
      <sheetName val="Accès-Année2"/>
      <sheetName val="Prestations"/>
      <sheetName val="Total"/>
    </sheetNames>
    <sheetDataSet>
      <sheetData sheetId="0"/>
      <sheetData sheetId="1">
        <row r="968">
          <cell r="M968">
            <v>0</v>
          </cell>
        </row>
        <row r="969">
          <cell r="O969">
            <v>0</v>
          </cell>
        </row>
      </sheetData>
      <sheetData sheetId="2">
        <row r="969">
          <cell r="O969">
            <v>0</v>
          </cell>
        </row>
      </sheetData>
      <sheetData sheetId="3">
        <row r="7">
          <cell r="E7">
            <v>0</v>
          </cell>
        </row>
        <row r="13">
          <cell r="E13">
            <v>0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rgb="FFFFC000"/>
  </sheetPr>
  <dimension ref="A1:O27"/>
  <sheetViews>
    <sheetView topLeftCell="A16" zoomScale="90" zoomScaleNormal="100" zoomScaleSheetLayoutView="100" workbookViewId="0">
      <selection activeCell="R21" sqref="R21"/>
    </sheetView>
  </sheetViews>
  <sheetFormatPr baseColWidth="10" defaultColWidth="11.5546875" defaultRowHeight="13.8" x14ac:dyDescent="0.3"/>
  <cols>
    <col min="1" max="1" width="2.6640625" style="5" customWidth="1"/>
    <col min="2" max="2" width="2.6640625" style="3" customWidth="1"/>
    <col min="3" max="3" width="3.33203125" style="3" customWidth="1"/>
    <col min="4" max="11" width="11.5546875" style="3"/>
    <col min="12" max="12" width="4.33203125" style="3" customWidth="1"/>
    <col min="13" max="16384" width="11.5546875" style="3"/>
  </cols>
  <sheetData>
    <row r="1" spans="1:11" ht="6.75" customHeight="1" x14ac:dyDescent="0.3">
      <c r="A1" s="3"/>
    </row>
    <row r="2" spans="1:11" x14ac:dyDescent="0.3">
      <c r="A2" s="3"/>
    </row>
    <row r="3" spans="1:11" x14ac:dyDescent="0.3">
      <c r="A3" s="3"/>
    </row>
    <row r="4" spans="1:11" x14ac:dyDescent="0.3">
      <c r="A4" s="3"/>
    </row>
    <row r="9" spans="1:11" ht="22.5" customHeight="1" x14ac:dyDescent="0.45">
      <c r="C9" s="11"/>
    </row>
    <row r="10" spans="1:11" ht="9" customHeight="1" x14ac:dyDescent="0.3">
      <c r="C10" s="8"/>
      <c r="D10" s="8"/>
      <c r="E10" s="8"/>
      <c r="F10" s="8"/>
      <c r="G10" s="8"/>
      <c r="H10" s="8"/>
      <c r="I10" s="8"/>
      <c r="J10" s="8"/>
      <c r="K10" s="8"/>
    </row>
    <row r="12" spans="1:11" ht="63.75" customHeight="1" x14ac:dyDescent="0.3">
      <c r="A12" s="3"/>
      <c r="C12" s="58" t="s">
        <v>2796</v>
      </c>
      <c r="D12" s="58"/>
      <c r="E12" s="58"/>
      <c r="F12" s="58"/>
      <c r="G12" s="58"/>
      <c r="H12" s="58"/>
      <c r="I12" s="58"/>
      <c r="J12" s="58"/>
      <c r="K12" s="58"/>
    </row>
    <row r="13" spans="1:11" ht="8.25" customHeight="1" x14ac:dyDescent="0.3">
      <c r="A13" s="3"/>
      <c r="C13" s="58"/>
      <c r="D13" s="58"/>
      <c r="E13" s="58"/>
      <c r="F13" s="58"/>
      <c r="G13" s="58"/>
      <c r="H13" s="58"/>
      <c r="I13" s="58"/>
      <c r="J13" s="58"/>
      <c r="K13" s="58"/>
    </row>
    <row r="14" spans="1:11" ht="87.75" customHeight="1" x14ac:dyDescent="0.3">
      <c r="A14" s="3"/>
      <c r="C14" s="58"/>
      <c r="D14" s="58"/>
      <c r="E14" s="58"/>
      <c r="F14" s="58"/>
      <c r="G14" s="58"/>
      <c r="H14" s="58"/>
      <c r="I14" s="58"/>
      <c r="J14" s="58"/>
      <c r="K14" s="58"/>
    </row>
    <row r="15" spans="1:11" ht="23.25" customHeight="1" x14ac:dyDescent="0.3"/>
    <row r="16" spans="1:11" ht="21.75" customHeight="1" x14ac:dyDescent="0.3">
      <c r="C16" s="62" t="s">
        <v>0</v>
      </c>
      <c r="D16" s="62"/>
      <c r="E16" s="62"/>
      <c r="F16" s="62"/>
      <c r="G16" s="62"/>
      <c r="H16" s="62"/>
      <c r="I16" s="62"/>
      <c r="J16" s="62"/>
      <c r="K16" s="62"/>
    </row>
    <row r="17" spans="2:15" ht="29.25" customHeight="1" x14ac:dyDescent="0.3">
      <c r="B17" s="1"/>
      <c r="C17" s="62"/>
      <c r="D17" s="62"/>
      <c r="E17" s="62"/>
      <c r="F17" s="62"/>
      <c r="G17" s="62"/>
      <c r="H17" s="62"/>
      <c r="I17" s="62"/>
      <c r="J17" s="62"/>
      <c r="K17" s="62"/>
      <c r="L17" s="2"/>
    </row>
    <row r="18" spans="2:15" ht="12" customHeight="1" x14ac:dyDescent="0.3">
      <c r="B18" s="4"/>
      <c r="L18" s="6"/>
    </row>
    <row r="19" spans="2:15" ht="35.1" customHeight="1" x14ac:dyDescent="0.3">
      <c r="B19" s="4"/>
      <c r="D19" s="60" t="s">
        <v>1</v>
      </c>
      <c r="E19" s="60"/>
      <c r="F19" s="60"/>
      <c r="G19" s="60"/>
      <c r="H19" s="60"/>
      <c r="I19" s="60"/>
      <c r="J19" s="60"/>
      <c r="K19" s="60"/>
      <c r="L19" s="6"/>
    </row>
    <row r="20" spans="2:15" x14ac:dyDescent="0.3">
      <c r="B20" s="4"/>
      <c r="L20" s="6"/>
    </row>
    <row r="21" spans="2:15" ht="35.1" customHeight="1" x14ac:dyDescent="0.3">
      <c r="B21" s="4"/>
      <c r="D21" s="61" t="s">
        <v>830</v>
      </c>
      <c r="E21" s="61"/>
      <c r="F21" s="61"/>
      <c r="G21" s="61"/>
      <c r="H21" s="61"/>
      <c r="I21" s="61"/>
      <c r="J21" s="61"/>
      <c r="K21" s="61"/>
      <c r="L21" s="6"/>
      <c r="O21" s="10"/>
    </row>
    <row r="22" spans="2:15" x14ac:dyDescent="0.3">
      <c r="B22" s="4"/>
      <c r="L22" s="6"/>
    </row>
    <row r="23" spans="2:15" ht="65.099999999999994" customHeight="1" x14ac:dyDescent="0.3">
      <c r="B23" s="4"/>
      <c r="D23" s="61" t="s">
        <v>2778</v>
      </c>
      <c r="E23" s="61"/>
      <c r="F23" s="61"/>
      <c r="G23" s="61"/>
      <c r="H23" s="61"/>
      <c r="I23" s="61"/>
      <c r="J23" s="61"/>
      <c r="K23" s="61"/>
      <c r="L23" s="6"/>
    </row>
    <row r="24" spans="2:15" x14ac:dyDescent="0.3">
      <c r="B24" s="4"/>
      <c r="L24" s="6"/>
    </row>
    <row r="25" spans="2:15" ht="204.6" customHeight="1" x14ac:dyDescent="0.3">
      <c r="B25" s="4"/>
      <c r="D25" s="59" t="s">
        <v>2814</v>
      </c>
      <c r="E25" s="59"/>
      <c r="F25" s="59"/>
      <c r="G25" s="59"/>
      <c r="H25" s="59"/>
      <c r="I25" s="59"/>
      <c r="J25" s="59"/>
      <c r="K25" s="59"/>
      <c r="L25" s="6"/>
    </row>
    <row r="26" spans="2:15" ht="12.75" customHeight="1" x14ac:dyDescent="0.3">
      <c r="B26" s="4"/>
      <c r="L26" s="6"/>
    </row>
    <row r="27" spans="2:15" ht="12.75" customHeight="1" x14ac:dyDescent="0.3">
      <c r="B27" s="7"/>
      <c r="C27" s="8"/>
      <c r="D27" s="8"/>
      <c r="E27" s="8"/>
      <c r="F27" s="8"/>
      <c r="G27" s="8"/>
      <c r="H27" s="8"/>
      <c r="I27" s="8"/>
      <c r="J27" s="8"/>
      <c r="K27" s="8"/>
      <c r="L27" s="9"/>
    </row>
  </sheetData>
  <mergeCells count="6">
    <mergeCell ref="C12:K14"/>
    <mergeCell ref="D25:K25"/>
    <mergeCell ref="D19:K19"/>
    <mergeCell ref="D21:K21"/>
    <mergeCell ref="D23:K23"/>
    <mergeCell ref="C16:K17"/>
  </mergeCells>
  <phoneticPr fontId="8" type="noConversion"/>
  <pageMargins left="0.39370078740157483" right="0.39370078740157483" top="0.39370078740157483" bottom="0.39370078740157483" header="0.19685039370078741" footer="0.19685039370078741"/>
  <pageSetup paperSize="9" orientation="landscape" verticalDpi="200" r:id="rId1"/>
  <headerFooter alignWithMargins="0">
    <oddHeader>&amp;L&amp;A&amp;C&amp;BCNAMTS Confidentiel&amp;B&amp;RPage &amp;P</oddHeader>
    <oddFooter>&amp;R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43"/>
  <sheetViews>
    <sheetView topLeftCell="D1" zoomScaleNormal="100" workbookViewId="0">
      <selection activeCell="K9" sqref="K9"/>
    </sheetView>
  </sheetViews>
  <sheetFormatPr baseColWidth="10" defaultColWidth="9.109375" defaultRowHeight="14.4" x14ac:dyDescent="0.3"/>
  <cols>
    <col min="1" max="1" width="45.109375" style="15" bestFit="1" customWidth="1"/>
    <col min="2" max="2" width="40.33203125" style="15" customWidth="1"/>
    <col min="3" max="3" width="48.33203125" style="15" customWidth="1"/>
    <col min="4" max="4" width="13.88671875" style="20" customWidth="1"/>
    <col min="5" max="5" width="33.5546875" style="15" bestFit="1" customWidth="1"/>
    <col min="6" max="6" width="19.88671875" style="15" bestFit="1" customWidth="1"/>
    <col min="7" max="7" width="13.6640625" style="15" bestFit="1" customWidth="1"/>
    <col min="8" max="8" width="21.88671875" style="15" customWidth="1"/>
    <col min="9" max="9" width="50.6640625" style="15" customWidth="1"/>
    <col min="10" max="10" width="18.44140625" style="20" customWidth="1"/>
    <col min="11" max="14" width="17.5546875" style="20" customWidth="1"/>
    <col min="15" max="15" width="20.88671875" style="15" customWidth="1"/>
    <col min="16" max="35" width="9.109375" style="35"/>
    <col min="36" max="16384" width="9.109375" style="15"/>
  </cols>
  <sheetData>
    <row r="1" spans="1:35" ht="15" customHeight="1" x14ac:dyDescent="0.3">
      <c r="A1" s="63" t="s">
        <v>2776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35" ht="15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35" ht="15" customHeight="1" x14ac:dyDescent="0.3">
      <c r="A3" s="70" t="s">
        <v>3</v>
      </c>
      <c r="B3" s="70"/>
      <c r="C3" s="71" t="s">
        <v>4</v>
      </c>
      <c r="D3" s="71"/>
      <c r="E3" s="71"/>
      <c r="F3" s="71"/>
      <c r="G3" s="71"/>
      <c r="H3" s="68" t="s">
        <v>833</v>
      </c>
      <c r="I3" s="68"/>
      <c r="J3" s="68"/>
      <c r="K3" s="68"/>
      <c r="L3" s="68"/>
      <c r="M3" s="68"/>
      <c r="N3" s="68"/>
      <c r="O3" s="68"/>
    </row>
    <row r="4" spans="1:35" ht="15" customHeight="1" x14ac:dyDescent="0.3">
      <c r="A4" s="70"/>
      <c r="B4" s="70"/>
      <c r="C4" s="71"/>
      <c r="D4" s="71"/>
      <c r="E4" s="71"/>
      <c r="F4" s="71"/>
      <c r="G4" s="71"/>
      <c r="H4" s="69"/>
      <c r="I4" s="69"/>
      <c r="J4" s="69"/>
      <c r="K4" s="68"/>
      <c r="L4" s="69"/>
      <c r="M4" s="68"/>
      <c r="N4" s="68"/>
      <c r="O4" s="69"/>
    </row>
    <row r="5" spans="1:35" ht="15" customHeight="1" x14ac:dyDescent="0.3">
      <c r="A5" s="70"/>
      <c r="B5" s="70"/>
      <c r="C5" s="71"/>
      <c r="D5" s="71"/>
      <c r="E5" s="71"/>
      <c r="F5" s="71"/>
      <c r="G5" s="71"/>
      <c r="H5" s="33"/>
      <c r="I5" s="47"/>
      <c r="J5" s="41"/>
      <c r="K5" s="34" t="s">
        <v>5</v>
      </c>
      <c r="L5" s="39"/>
      <c r="M5" s="66" t="s">
        <v>5</v>
      </c>
      <c r="N5" s="67"/>
      <c r="O5" s="40"/>
    </row>
    <row r="6" spans="1:35" ht="45" customHeight="1" x14ac:dyDescent="0.3">
      <c r="A6" s="49" t="s">
        <v>6</v>
      </c>
      <c r="B6" s="49" t="s">
        <v>7</v>
      </c>
      <c r="C6" s="50" t="s">
        <v>4</v>
      </c>
      <c r="D6" s="50" t="s">
        <v>8</v>
      </c>
      <c r="E6" s="50" t="s">
        <v>9</v>
      </c>
      <c r="F6" s="51" t="s">
        <v>720</v>
      </c>
      <c r="G6" s="51" t="s">
        <v>721</v>
      </c>
      <c r="H6" s="16" t="s">
        <v>2795</v>
      </c>
      <c r="I6" s="16" t="s">
        <v>17</v>
      </c>
      <c r="J6" s="16" t="s">
        <v>2777</v>
      </c>
      <c r="K6" s="16" t="s">
        <v>23</v>
      </c>
      <c r="L6" s="16" t="s">
        <v>2775</v>
      </c>
      <c r="M6" s="27" t="s">
        <v>2813</v>
      </c>
      <c r="N6" s="27" t="s">
        <v>828</v>
      </c>
      <c r="O6" s="32" t="s">
        <v>2783</v>
      </c>
    </row>
    <row r="7" spans="1:35" x14ac:dyDescent="0.3">
      <c r="A7" s="17" t="s">
        <v>10</v>
      </c>
      <c r="B7" s="17" t="s">
        <v>1827</v>
      </c>
      <c r="C7" s="22" t="s">
        <v>837</v>
      </c>
      <c r="D7" s="23">
        <v>31081</v>
      </c>
      <c r="E7" s="22" t="s">
        <v>11</v>
      </c>
      <c r="F7" s="22">
        <v>1.3968986999999999</v>
      </c>
      <c r="G7" s="22">
        <v>43.569137699999999</v>
      </c>
      <c r="H7" s="38" t="s">
        <v>2792</v>
      </c>
      <c r="I7" s="48"/>
      <c r="J7" s="21" t="s">
        <v>834</v>
      </c>
      <c r="K7" s="18" t="s">
        <v>26</v>
      </c>
      <c r="L7" s="18" t="s">
        <v>19</v>
      </c>
      <c r="M7" s="42"/>
      <c r="N7" s="42"/>
      <c r="O7" s="43">
        <f>M7+(N7*12)</f>
        <v>0</v>
      </c>
    </row>
    <row r="8" spans="1:35" x14ac:dyDescent="0.3">
      <c r="A8" s="17" t="s">
        <v>2</v>
      </c>
      <c r="B8" s="17" t="s">
        <v>1828</v>
      </c>
      <c r="C8" s="22" t="s">
        <v>838</v>
      </c>
      <c r="D8" s="23">
        <v>67405</v>
      </c>
      <c r="E8" s="22" t="s">
        <v>12</v>
      </c>
      <c r="F8" s="22">
        <v>7.737641</v>
      </c>
      <c r="G8" s="22">
        <v>48.524208999999999</v>
      </c>
      <c r="H8" s="38" t="s">
        <v>2792</v>
      </c>
      <c r="I8" s="48"/>
      <c r="J8" s="21" t="s">
        <v>834</v>
      </c>
      <c r="K8" s="18" t="s">
        <v>26</v>
      </c>
      <c r="L8" s="18" t="s">
        <v>19</v>
      </c>
      <c r="M8" s="42"/>
      <c r="N8" s="42"/>
      <c r="O8" s="43">
        <f t="shared" ref="O8:O71" si="0">M8+(N8*12)</f>
        <v>0</v>
      </c>
    </row>
    <row r="9" spans="1:35" x14ac:dyDescent="0.3">
      <c r="A9" s="17" t="s">
        <v>722</v>
      </c>
      <c r="B9" s="17" t="s">
        <v>1829</v>
      </c>
      <c r="C9" s="22" t="s">
        <v>839</v>
      </c>
      <c r="D9" s="24" t="s">
        <v>808</v>
      </c>
      <c r="E9" s="22" t="s">
        <v>670</v>
      </c>
      <c r="F9" s="22">
        <v>4.9811978000000003</v>
      </c>
      <c r="G9" s="22">
        <v>45.829392499999997</v>
      </c>
      <c r="H9" s="38" t="s">
        <v>2793</v>
      </c>
      <c r="I9" s="48"/>
      <c r="J9" s="21" t="s">
        <v>835</v>
      </c>
      <c r="K9" s="31"/>
      <c r="L9" s="18" t="s">
        <v>22</v>
      </c>
      <c r="M9" s="42"/>
      <c r="N9" s="42"/>
      <c r="O9" s="43">
        <f t="shared" si="0"/>
        <v>0</v>
      </c>
    </row>
    <row r="10" spans="1:35" s="19" customFormat="1" x14ac:dyDescent="0.3">
      <c r="A10" s="17" t="s">
        <v>722</v>
      </c>
      <c r="B10" s="17" t="s">
        <v>1830</v>
      </c>
      <c r="C10" s="22" t="s">
        <v>840</v>
      </c>
      <c r="D10" s="24" t="s">
        <v>732</v>
      </c>
      <c r="E10" s="22" t="s">
        <v>667</v>
      </c>
      <c r="F10" s="22">
        <v>5.2264717000000003</v>
      </c>
      <c r="G10" s="22">
        <v>46.208973800000003</v>
      </c>
      <c r="H10" s="38" t="s">
        <v>2792</v>
      </c>
      <c r="I10" s="48"/>
      <c r="J10" s="21" t="s">
        <v>822</v>
      </c>
      <c r="K10" s="18" t="s">
        <v>26</v>
      </c>
      <c r="L10" s="18" t="s">
        <v>22</v>
      </c>
      <c r="M10" s="42"/>
      <c r="N10" s="42"/>
      <c r="O10" s="43">
        <f t="shared" si="0"/>
        <v>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</row>
    <row r="11" spans="1:35" s="19" customFormat="1" x14ac:dyDescent="0.3">
      <c r="A11" s="17" t="s">
        <v>722</v>
      </c>
      <c r="B11" s="17" t="s">
        <v>1831</v>
      </c>
      <c r="C11" s="22" t="s">
        <v>841</v>
      </c>
      <c r="D11" s="24" t="s">
        <v>734</v>
      </c>
      <c r="E11" s="22" t="s">
        <v>669</v>
      </c>
      <c r="F11" s="22">
        <v>5.3531010999999999</v>
      </c>
      <c r="G11" s="22">
        <v>45.958237199999999</v>
      </c>
      <c r="H11" s="38" t="s">
        <v>2793</v>
      </c>
      <c r="I11" s="48"/>
      <c r="J11" s="21" t="s">
        <v>835</v>
      </c>
      <c r="K11" s="18" t="s">
        <v>26</v>
      </c>
      <c r="L11" s="18" t="s">
        <v>22</v>
      </c>
      <c r="M11" s="42"/>
      <c r="N11" s="42"/>
      <c r="O11" s="43">
        <f t="shared" si="0"/>
        <v>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</row>
    <row r="12" spans="1:35" x14ac:dyDescent="0.3">
      <c r="A12" s="17" t="s">
        <v>722</v>
      </c>
      <c r="B12" s="17" t="s">
        <v>1832</v>
      </c>
      <c r="C12" s="22" t="s">
        <v>842</v>
      </c>
      <c r="D12" s="24" t="s">
        <v>736</v>
      </c>
      <c r="E12" s="22" t="s">
        <v>672</v>
      </c>
      <c r="F12" s="22">
        <v>5.8267233999999997</v>
      </c>
      <c r="G12" s="22">
        <v>46.109433799999998</v>
      </c>
      <c r="H12" s="38" t="s">
        <v>2792</v>
      </c>
      <c r="I12" s="48"/>
      <c r="J12" s="21" t="s">
        <v>824</v>
      </c>
      <c r="K12" s="18" t="s">
        <v>26</v>
      </c>
      <c r="L12" s="18" t="s">
        <v>22</v>
      </c>
      <c r="M12" s="42"/>
      <c r="N12" s="42"/>
      <c r="O12" s="43">
        <f t="shared" si="0"/>
        <v>0</v>
      </c>
    </row>
    <row r="13" spans="1:35" x14ac:dyDescent="0.3">
      <c r="A13" s="17" t="s">
        <v>722</v>
      </c>
      <c r="B13" s="17" t="s">
        <v>1833</v>
      </c>
      <c r="C13" s="22" t="s">
        <v>843</v>
      </c>
      <c r="D13" s="24" t="s">
        <v>737</v>
      </c>
      <c r="E13" s="22" t="s">
        <v>673</v>
      </c>
      <c r="F13" s="22">
        <v>5.2259070000000003</v>
      </c>
      <c r="G13" s="22">
        <v>46.208423000000003</v>
      </c>
      <c r="H13" s="38" t="s">
        <v>2793</v>
      </c>
      <c r="I13" s="48"/>
      <c r="J13" s="21" t="s">
        <v>835</v>
      </c>
      <c r="K13" s="18" t="s">
        <v>26</v>
      </c>
      <c r="L13" s="18" t="s">
        <v>22</v>
      </c>
      <c r="M13" s="42"/>
      <c r="N13" s="42"/>
      <c r="O13" s="43">
        <f t="shared" si="0"/>
        <v>0</v>
      </c>
    </row>
    <row r="14" spans="1:35" x14ac:dyDescent="0.3">
      <c r="A14" s="17" t="s">
        <v>722</v>
      </c>
      <c r="B14" s="17" t="s">
        <v>1834</v>
      </c>
      <c r="C14" s="22" t="s">
        <v>844</v>
      </c>
      <c r="D14" s="24" t="s">
        <v>735</v>
      </c>
      <c r="E14" s="22" t="s">
        <v>671</v>
      </c>
      <c r="F14" s="22">
        <v>4.7543271000000003</v>
      </c>
      <c r="G14" s="22">
        <v>45.983697399999997</v>
      </c>
      <c r="H14" s="38" t="s">
        <v>2793</v>
      </c>
      <c r="I14" s="48"/>
      <c r="J14" s="21" t="s">
        <v>835</v>
      </c>
      <c r="K14" s="31"/>
      <c r="L14" s="18" t="s">
        <v>22</v>
      </c>
      <c r="M14" s="42"/>
      <c r="N14" s="42"/>
      <c r="O14" s="43">
        <f t="shared" si="0"/>
        <v>0</v>
      </c>
    </row>
    <row r="15" spans="1:35" x14ac:dyDescent="0.3">
      <c r="A15" s="17" t="s">
        <v>722</v>
      </c>
      <c r="B15" s="17" t="s">
        <v>1835</v>
      </c>
      <c r="C15" s="22" t="s">
        <v>845</v>
      </c>
      <c r="D15" s="24" t="s">
        <v>733</v>
      </c>
      <c r="E15" s="22" t="s">
        <v>668</v>
      </c>
      <c r="F15" s="22">
        <v>5.6560161000000004</v>
      </c>
      <c r="G15" s="22">
        <v>46.260846700000002</v>
      </c>
      <c r="H15" s="38" t="s">
        <v>2793</v>
      </c>
      <c r="I15" s="48"/>
      <c r="J15" s="21" t="s">
        <v>835</v>
      </c>
      <c r="K15" s="18" t="s">
        <v>26</v>
      </c>
      <c r="L15" s="18" t="s">
        <v>22</v>
      </c>
      <c r="M15" s="42"/>
      <c r="N15" s="42"/>
      <c r="O15" s="43">
        <f t="shared" si="0"/>
        <v>0</v>
      </c>
    </row>
    <row r="16" spans="1:35" x14ac:dyDescent="0.3">
      <c r="A16" s="17" t="s">
        <v>329</v>
      </c>
      <c r="B16" s="17" t="s">
        <v>1836</v>
      </c>
      <c r="C16" s="22" t="s">
        <v>846</v>
      </c>
      <c r="D16" s="24" t="s">
        <v>743</v>
      </c>
      <c r="E16" s="22" t="s">
        <v>335</v>
      </c>
      <c r="F16" s="22">
        <v>4.0786689999999997</v>
      </c>
      <c r="G16" s="22">
        <v>49.925550000000001</v>
      </c>
      <c r="H16" s="38" t="s">
        <v>2793</v>
      </c>
      <c r="I16" s="48"/>
      <c r="J16" s="21" t="s">
        <v>835</v>
      </c>
      <c r="K16" s="31"/>
      <c r="L16" s="18" t="s">
        <v>22</v>
      </c>
      <c r="M16" s="42"/>
      <c r="N16" s="42"/>
      <c r="O16" s="43">
        <f t="shared" si="0"/>
        <v>0</v>
      </c>
    </row>
    <row r="17" spans="1:35" x14ac:dyDescent="0.3">
      <c r="A17" s="17" t="s">
        <v>329</v>
      </c>
      <c r="B17" s="17" t="s">
        <v>1837</v>
      </c>
      <c r="C17" s="22" t="s">
        <v>847</v>
      </c>
      <c r="D17" s="24" t="s">
        <v>741</v>
      </c>
      <c r="E17" s="22" t="s">
        <v>333</v>
      </c>
      <c r="F17" s="22">
        <v>3.0931807</v>
      </c>
      <c r="G17" s="22">
        <v>49.252222500000002</v>
      </c>
      <c r="H17" s="38" t="s">
        <v>2793</v>
      </c>
      <c r="I17" s="48"/>
      <c r="J17" s="21" t="s">
        <v>835</v>
      </c>
      <c r="K17" s="31"/>
      <c r="L17" s="18" t="s">
        <v>22</v>
      </c>
      <c r="M17" s="42"/>
      <c r="N17" s="42"/>
      <c r="O17" s="43">
        <f t="shared" si="0"/>
        <v>0</v>
      </c>
    </row>
    <row r="18" spans="1:35" x14ac:dyDescent="0.3">
      <c r="A18" s="17" t="s">
        <v>329</v>
      </c>
      <c r="B18" s="17" t="s">
        <v>1838</v>
      </c>
      <c r="C18" s="22" t="s">
        <v>848</v>
      </c>
      <c r="D18" s="24" t="s">
        <v>738</v>
      </c>
      <c r="E18" s="22" t="s">
        <v>330</v>
      </c>
      <c r="F18" s="22">
        <v>3.617146</v>
      </c>
      <c r="G18" s="22">
        <v>49.549601299999999</v>
      </c>
      <c r="H18" s="38" t="s">
        <v>2792</v>
      </c>
      <c r="I18" s="48"/>
      <c r="J18" s="21" t="s">
        <v>826</v>
      </c>
      <c r="K18" s="18" t="s">
        <v>26</v>
      </c>
      <c r="L18" s="18" t="s">
        <v>22</v>
      </c>
      <c r="M18" s="42"/>
      <c r="N18" s="42"/>
      <c r="O18" s="43">
        <f t="shared" si="0"/>
        <v>0</v>
      </c>
    </row>
    <row r="19" spans="1:35" x14ac:dyDescent="0.3">
      <c r="A19" s="17" t="s">
        <v>329</v>
      </c>
      <c r="B19" s="17" t="s">
        <v>1839</v>
      </c>
      <c r="C19" s="22" t="s">
        <v>849</v>
      </c>
      <c r="D19" s="24" t="s">
        <v>742</v>
      </c>
      <c r="E19" s="22" t="s">
        <v>334</v>
      </c>
      <c r="F19" s="22">
        <v>3.289069</v>
      </c>
      <c r="G19" s="22">
        <v>49.853518999999999</v>
      </c>
      <c r="H19" s="38" t="s">
        <v>2792</v>
      </c>
      <c r="I19" s="48"/>
      <c r="J19" s="21" t="s">
        <v>827</v>
      </c>
      <c r="K19" s="18" t="s">
        <v>26</v>
      </c>
      <c r="L19" s="18" t="s">
        <v>22</v>
      </c>
      <c r="M19" s="42"/>
      <c r="N19" s="42"/>
      <c r="O19" s="43">
        <f t="shared" si="0"/>
        <v>0</v>
      </c>
    </row>
    <row r="20" spans="1:35" x14ac:dyDescent="0.3">
      <c r="A20" s="17" t="s">
        <v>329</v>
      </c>
      <c r="B20" s="17" t="s">
        <v>1840</v>
      </c>
      <c r="C20" s="22" t="s">
        <v>850</v>
      </c>
      <c r="D20" s="24" t="s">
        <v>794</v>
      </c>
      <c r="E20" s="22" t="s">
        <v>336</v>
      </c>
      <c r="F20" s="22">
        <v>3.4049876000000001</v>
      </c>
      <c r="G20" s="22">
        <v>49.043340600000001</v>
      </c>
      <c r="H20" s="38" t="s">
        <v>2793</v>
      </c>
      <c r="I20" s="48"/>
      <c r="J20" s="21" t="s">
        <v>835</v>
      </c>
      <c r="K20" s="18" t="s">
        <v>26</v>
      </c>
      <c r="L20" s="18" t="s">
        <v>22</v>
      </c>
      <c r="M20" s="42"/>
      <c r="N20" s="42"/>
      <c r="O20" s="43">
        <f t="shared" si="0"/>
        <v>0</v>
      </c>
    </row>
    <row r="21" spans="1:35" x14ac:dyDescent="0.3">
      <c r="A21" s="17" t="s">
        <v>329</v>
      </c>
      <c r="B21" s="17" t="s">
        <v>1841</v>
      </c>
      <c r="C21" s="22" t="s">
        <v>851</v>
      </c>
      <c r="D21" s="24" t="s">
        <v>739</v>
      </c>
      <c r="E21" s="22" t="s">
        <v>331</v>
      </c>
      <c r="F21" s="22">
        <v>3.2032215000000002</v>
      </c>
      <c r="G21" s="22">
        <v>49.585522300000001</v>
      </c>
      <c r="H21" s="38" t="s">
        <v>2793</v>
      </c>
      <c r="I21" s="48"/>
      <c r="J21" s="21" t="s">
        <v>835</v>
      </c>
      <c r="K21" s="18" t="s">
        <v>26</v>
      </c>
      <c r="L21" s="18" t="s">
        <v>22</v>
      </c>
      <c r="M21" s="42"/>
      <c r="N21" s="42"/>
      <c r="O21" s="43">
        <f t="shared" si="0"/>
        <v>0</v>
      </c>
    </row>
    <row r="22" spans="1:35" x14ac:dyDescent="0.3">
      <c r="A22" s="17" t="s">
        <v>329</v>
      </c>
      <c r="B22" s="17" t="s">
        <v>1842</v>
      </c>
      <c r="C22" s="22" t="s">
        <v>852</v>
      </c>
      <c r="D22" s="24" t="s">
        <v>740</v>
      </c>
      <c r="E22" s="22" t="s">
        <v>332</v>
      </c>
      <c r="F22" s="22">
        <v>3.3405798</v>
      </c>
      <c r="G22" s="22">
        <v>49.3716857</v>
      </c>
      <c r="H22" s="38" t="s">
        <v>2793</v>
      </c>
      <c r="I22" s="48"/>
      <c r="J22" s="21" t="s">
        <v>835</v>
      </c>
      <c r="K22" s="31"/>
      <c r="L22" s="18" t="s">
        <v>22</v>
      </c>
      <c r="M22" s="42"/>
      <c r="N22" s="42"/>
      <c r="O22" s="43">
        <f t="shared" si="0"/>
        <v>0</v>
      </c>
    </row>
    <row r="23" spans="1:35" x14ac:dyDescent="0.3">
      <c r="A23" s="17" t="s">
        <v>723</v>
      </c>
      <c r="B23" s="17" t="s">
        <v>1843</v>
      </c>
      <c r="C23" s="22" t="s">
        <v>853</v>
      </c>
      <c r="D23" s="24" t="s">
        <v>793</v>
      </c>
      <c r="E23" s="22" t="s">
        <v>677</v>
      </c>
      <c r="F23" s="22">
        <v>2.7440068000000002</v>
      </c>
      <c r="G23" s="22">
        <v>46.288722499999999</v>
      </c>
      <c r="H23" s="38" t="s">
        <v>2793</v>
      </c>
      <c r="I23" s="48"/>
      <c r="J23" s="21" t="s">
        <v>835</v>
      </c>
      <c r="K23" s="31"/>
      <c r="L23" s="18" t="s">
        <v>22</v>
      </c>
      <c r="M23" s="42"/>
      <c r="N23" s="42"/>
      <c r="O23" s="43">
        <f t="shared" si="0"/>
        <v>0</v>
      </c>
    </row>
    <row r="24" spans="1:35" x14ac:dyDescent="0.3">
      <c r="A24" s="17" t="s">
        <v>723</v>
      </c>
      <c r="B24" s="17" t="s">
        <v>1844</v>
      </c>
      <c r="C24" s="22" t="s">
        <v>854</v>
      </c>
      <c r="D24" s="24" t="s">
        <v>746</v>
      </c>
      <c r="E24" s="22" t="s">
        <v>676</v>
      </c>
      <c r="F24" s="22">
        <v>3.4231837000000001</v>
      </c>
      <c r="G24" s="22">
        <v>46.127494400000003</v>
      </c>
      <c r="H24" s="38" t="s">
        <v>2793</v>
      </c>
      <c r="I24" s="48"/>
      <c r="J24" s="21" t="s">
        <v>835</v>
      </c>
      <c r="K24" s="31"/>
      <c r="L24" s="18" t="s">
        <v>22</v>
      </c>
      <c r="M24" s="42"/>
      <c r="N24" s="42"/>
      <c r="O24" s="43">
        <f t="shared" si="0"/>
        <v>0</v>
      </c>
    </row>
    <row r="25" spans="1:35" s="19" customFormat="1" x14ac:dyDescent="0.3">
      <c r="A25" s="17" t="s">
        <v>723</v>
      </c>
      <c r="B25" s="17" t="s">
        <v>1845</v>
      </c>
      <c r="C25" s="22" t="s">
        <v>855</v>
      </c>
      <c r="D25" s="24" t="s">
        <v>745</v>
      </c>
      <c r="E25" s="22" t="s">
        <v>674</v>
      </c>
      <c r="F25" s="22">
        <v>3.3293699999999999</v>
      </c>
      <c r="G25" s="22">
        <v>46.5623</v>
      </c>
      <c r="H25" s="38" t="s">
        <v>2792</v>
      </c>
      <c r="I25" s="48"/>
      <c r="J25" s="21" t="s">
        <v>823</v>
      </c>
      <c r="K25" s="18" t="s">
        <v>26</v>
      </c>
      <c r="L25" s="18" t="s">
        <v>22</v>
      </c>
      <c r="M25" s="42"/>
      <c r="N25" s="42"/>
      <c r="O25" s="43">
        <f t="shared" si="0"/>
        <v>0</v>
      </c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</row>
    <row r="26" spans="1:35" x14ac:dyDescent="0.3">
      <c r="A26" s="17" t="s">
        <v>723</v>
      </c>
      <c r="B26" s="17" t="s">
        <v>1846</v>
      </c>
      <c r="C26" s="22" t="s">
        <v>856</v>
      </c>
      <c r="D26" s="24" t="s">
        <v>744</v>
      </c>
      <c r="E26" s="22" t="s">
        <v>675</v>
      </c>
      <c r="F26" s="22">
        <v>2.5970317999999999</v>
      </c>
      <c r="G26" s="22">
        <v>46.346640299999997</v>
      </c>
      <c r="H26" s="38" t="s">
        <v>2792</v>
      </c>
      <c r="I26" s="48"/>
      <c r="J26" s="21" t="s">
        <v>824</v>
      </c>
      <c r="K26" s="18" t="s">
        <v>26</v>
      </c>
      <c r="L26" s="18" t="s">
        <v>22</v>
      </c>
      <c r="M26" s="42"/>
      <c r="N26" s="42"/>
      <c r="O26" s="43">
        <f t="shared" si="0"/>
        <v>0</v>
      </c>
    </row>
    <row r="27" spans="1:35" x14ac:dyDescent="0.3">
      <c r="A27" s="17" t="s">
        <v>723</v>
      </c>
      <c r="B27" s="17" t="s">
        <v>1847</v>
      </c>
      <c r="C27" s="22" t="s">
        <v>857</v>
      </c>
      <c r="D27" s="24" t="s">
        <v>746</v>
      </c>
      <c r="E27" s="22" t="s">
        <v>676</v>
      </c>
      <c r="F27" s="22">
        <v>3.4325877</v>
      </c>
      <c r="G27" s="22">
        <v>46.117698599999997</v>
      </c>
      <c r="H27" s="38" t="s">
        <v>2793</v>
      </c>
      <c r="I27" s="48"/>
      <c r="J27" s="21" t="s">
        <v>835</v>
      </c>
      <c r="K27" s="18" t="s">
        <v>26</v>
      </c>
      <c r="L27" s="18" t="s">
        <v>22</v>
      </c>
      <c r="M27" s="42"/>
      <c r="N27" s="42"/>
      <c r="O27" s="43">
        <f t="shared" si="0"/>
        <v>0</v>
      </c>
    </row>
    <row r="28" spans="1:35" x14ac:dyDescent="0.3">
      <c r="A28" s="17" t="s">
        <v>590</v>
      </c>
      <c r="B28" s="17" t="s">
        <v>1848</v>
      </c>
      <c r="C28" s="22" t="s">
        <v>858</v>
      </c>
      <c r="D28" s="24" t="s">
        <v>748</v>
      </c>
      <c r="E28" s="22" t="s">
        <v>592</v>
      </c>
      <c r="F28" s="22">
        <v>5.8048178000000004</v>
      </c>
      <c r="G28" s="22">
        <v>43.829557100000002</v>
      </c>
      <c r="H28" s="38" t="s">
        <v>2793</v>
      </c>
      <c r="I28" s="48"/>
      <c r="J28" s="21" t="s">
        <v>835</v>
      </c>
      <c r="K28" s="31"/>
      <c r="L28" s="18" t="s">
        <v>22</v>
      </c>
      <c r="M28" s="42"/>
      <c r="N28" s="42"/>
      <c r="O28" s="43">
        <f t="shared" si="0"/>
        <v>0</v>
      </c>
    </row>
    <row r="29" spans="1:35" x14ac:dyDescent="0.3">
      <c r="A29" s="17" t="s">
        <v>590</v>
      </c>
      <c r="B29" s="17" t="s">
        <v>1849</v>
      </c>
      <c r="C29" s="22" t="s">
        <v>859</v>
      </c>
      <c r="D29" s="24" t="s">
        <v>747</v>
      </c>
      <c r="E29" s="22" t="s">
        <v>591</v>
      </c>
      <c r="F29" s="22">
        <v>6.2340628000000002</v>
      </c>
      <c r="G29" s="22">
        <v>44.094915299999997</v>
      </c>
      <c r="H29" s="38" t="s">
        <v>2792</v>
      </c>
      <c r="I29" s="48"/>
      <c r="J29" s="21" t="s">
        <v>823</v>
      </c>
      <c r="K29" s="18" t="s">
        <v>26</v>
      </c>
      <c r="L29" s="18" t="s">
        <v>22</v>
      </c>
      <c r="M29" s="42"/>
      <c r="N29" s="42"/>
      <c r="O29" s="43">
        <f t="shared" si="0"/>
        <v>0</v>
      </c>
    </row>
    <row r="30" spans="1:35" s="19" customFormat="1" x14ac:dyDescent="0.3">
      <c r="A30" s="17" t="s">
        <v>613</v>
      </c>
      <c r="B30" s="17" t="s">
        <v>1850</v>
      </c>
      <c r="C30" s="22" t="s">
        <v>860</v>
      </c>
      <c r="D30" s="24" t="s">
        <v>749</v>
      </c>
      <c r="E30" s="22" t="s">
        <v>614</v>
      </c>
      <c r="F30" s="22">
        <v>6.0841570000000003</v>
      </c>
      <c r="G30" s="22">
        <v>44.559548900000003</v>
      </c>
      <c r="H30" s="38" t="s">
        <v>2792</v>
      </c>
      <c r="I30" s="48"/>
      <c r="J30" s="21" t="s">
        <v>823</v>
      </c>
      <c r="K30" s="18" t="s">
        <v>26</v>
      </c>
      <c r="L30" s="18" t="s">
        <v>22</v>
      </c>
      <c r="M30" s="42"/>
      <c r="N30" s="42"/>
      <c r="O30" s="43">
        <f t="shared" si="0"/>
        <v>0</v>
      </c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5" s="19" customFormat="1" x14ac:dyDescent="0.3">
      <c r="A31" s="17" t="s">
        <v>613</v>
      </c>
      <c r="B31" s="17" t="s">
        <v>1851</v>
      </c>
      <c r="C31" s="22" t="s">
        <v>861</v>
      </c>
      <c r="D31" s="24" t="s">
        <v>750</v>
      </c>
      <c r="E31" s="22" t="s">
        <v>615</v>
      </c>
      <c r="F31" s="22">
        <v>6.6314643999999996</v>
      </c>
      <c r="G31" s="22">
        <v>44.898618499999998</v>
      </c>
      <c r="H31" s="38" t="s">
        <v>2793</v>
      </c>
      <c r="I31" s="48"/>
      <c r="J31" s="21" t="s">
        <v>835</v>
      </c>
      <c r="K31" s="31"/>
      <c r="L31" s="18" t="s">
        <v>22</v>
      </c>
      <c r="M31" s="42"/>
      <c r="N31" s="42"/>
      <c r="O31" s="43">
        <f t="shared" si="0"/>
        <v>0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</row>
    <row r="32" spans="1:35" s="19" customFormat="1" x14ac:dyDescent="0.3">
      <c r="A32" s="17" t="s">
        <v>593</v>
      </c>
      <c r="B32" s="17" t="s">
        <v>1852</v>
      </c>
      <c r="C32" s="22" t="s">
        <v>862</v>
      </c>
      <c r="D32" s="24" t="s">
        <v>751</v>
      </c>
      <c r="E32" s="22" t="s">
        <v>595</v>
      </c>
      <c r="F32" s="22">
        <v>7.1209742</v>
      </c>
      <c r="G32" s="22">
        <v>43.584498699999997</v>
      </c>
      <c r="H32" s="38" t="s">
        <v>2793</v>
      </c>
      <c r="I32" s="48"/>
      <c r="J32" s="21" t="s">
        <v>835</v>
      </c>
      <c r="K32" s="18" t="s">
        <v>26</v>
      </c>
      <c r="L32" s="18" t="s">
        <v>22</v>
      </c>
      <c r="M32" s="42"/>
      <c r="N32" s="42"/>
      <c r="O32" s="43">
        <f t="shared" si="0"/>
        <v>0</v>
      </c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</row>
    <row r="33" spans="1:35" s="19" customFormat="1" x14ac:dyDescent="0.3">
      <c r="A33" s="17" t="s">
        <v>593</v>
      </c>
      <c r="B33" s="17" t="s">
        <v>1853</v>
      </c>
      <c r="C33" s="22" t="s">
        <v>863</v>
      </c>
      <c r="D33" s="24" t="s">
        <v>757</v>
      </c>
      <c r="E33" s="22" t="s">
        <v>599</v>
      </c>
      <c r="F33" s="22">
        <v>7.2063253999999999</v>
      </c>
      <c r="G33" s="22">
        <v>43.793155900000002</v>
      </c>
      <c r="H33" s="38" t="s">
        <v>2793</v>
      </c>
      <c r="I33" s="48"/>
      <c r="J33" s="21" t="s">
        <v>835</v>
      </c>
      <c r="K33" s="18" t="s">
        <v>26</v>
      </c>
      <c r="L33" s="18" t="s">
        <v>22</v>
      </c>
      <c r="M33" s="42"/>
      <c r="N33" s="42"/>
      <c r="O33" s="43">
        <f t="shared" si="0"/>
        <v>0</v>
      </c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</row>
    <row r="34" spans="1:35" s="19" customFormat="1" x14ac:dyDescent="0.3">
      <c r="A34" s="17" t="s">
        <v>593</v>
      </c>
      <c r="B34" s="17" t="s">
        <v>1854</v>
      </c>
      <c r="C34" s="22" t="s">
        <v>864</v>
      </c>
      <c r="D34" s="24" t="s">
        <v>754</v>
      </c>
      <c r="E34" s="22" t="s">
        <v>597</v>
      </c>
      <c r="F34" s="22">
        <v>6.9294142000000001</v>
      </c>
      <c r="G34" s="22">
        <v>43.662513699999998</v>
      </c>
      <c r="H34" s="38" t="s">
        <v>2793</v>
      </c>
      <c r="I34" s="48"/>
      <c r="J34" s="21" t="s">
        <v>835</v>
      </c>
      <c r="K34" s="31"/>
      <c r="L34" s="18" t="s">
        <v>22</v>
      </c>
      <c r="M34" s="42"/>
      <c r="N34" s="42"/>
      <c r="O34" s="43">
        <f t="shared" si="0"/>
        <v>0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s="19" customFormat="1" x14ac:dyDescent="0.3">
      <c r="A35" s="17" t="s">
        <v>593</v>
      </c>
      <c r="B35" s="17" t="s">
        <v>1855</v>
      </c>
      <c r="C35" s="22" t="s">
        <v>865</v>
      </c>
      <c r="D35" s="24" t="s">
        <v>755</v>
      </c>
      <c r="E35" s="22" t="s">
        <v>598</v>
      </c>
      <c r="F35" s="22">
        <v>6.9969732000000002</v>
      </c>
      <c r="G35" s="22">
        <v>43.575427599999998</v>
      </c>
      <c r="H35" s="38" t="s">
        <v>2793</v>
      </c>
      <c r="I35" s="48"/>
      <c r="J35" s="21" t="s">
        <v>835</v>
      </c>
      <c r="K35" s="18" t="s">
        <v>26</v>
      </c>
      <c r="L35" s="18" t="s">
        <v>22</v>
      </c>
      <c r="M35" s="42"/>
      <c r="N35" s="42"/>
      <c r="O35" s="43">
        <f t="shared" si="0"/>
        <v>0</v>
      </c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s="19" customFormat="1" x14ac:dyDescent="0.3">
      <c r="A36" s="17" t="s">
        <v>593</v>
      </c>
      <c r="B36" s="17" t="s">
        <v>1856</v>
      </c>
      <c r="C36" s="22" t="s">
        <v>866</v>
      </c>
      <c r="D36" s="24" t="s">
        <v>753</v>
      </c>
      <c r="E36" s="22" t="s">
        <v>596</v>
      </c>
      <c r="F36" s="25">
        <v>7.4974939999999997</v>
      </c>
      <c r="G36" s="22">
        <v>43.773673500000001</v>
      </c>
      <c r="H36" s="38" t="s">
        <v>2793</v>
      </c>
      <c r="I36" s="48"/>
      <c r="J36" s="21" t="s">
        <v>835</v>
      </c>
      <c r="K36" s="18" t="s">
        <v>26</v>
      </c>
      <c r="L36" s="18" t="s">
        <v>22</v>
      </c>
      <c r="M36" s="42"/>
      <c r="N36" s="42"/>
      <c r="O36" s="43">
        <f t="shared" si="0"/>
        <v>0</v>
      </c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1:35" x14ac:dyDescent="0.3">
      <c r="A37" s="17" t="s">
        <v>593</v>
      </c>
      <c r="B37" s="17" t="s">
        <v>1857</v>
      </c>
      <c r="C37" s="22" t="s">
        <v>867</v>
      </c>
      <c r="D37" s="24" t="s">
        <v>756</v>
      </c>
      <c r="E37" s="22" t="s">
        <v>594</v>
      </c>
      <c r="F37" s="22">
        <v>7.2684528999999998</v>
      </c>
      <c r="G37" s="22">
        <v>43.705770399999999</v>
      </c>
      <c r="H37" s="38" t="s">
        <v>2792</v>
      </c>
      <c r="I37" s="48"/>
      <c r="J37" s="21" t="s">
        <v>824</v>
      </c>
      <c r="K37" s="18" t="s">
        <v>26</v>
      </c>
      <c r="L37" s="18" t="s">
        <v>22</v>
      </c>
      <c r="M37" s="42"/>
      <c r="N37" s="42"/>
      <c r="O37" s="43">
        <f t="shared" si="0"/>
        <v>0</v>
      </c>
    </row>
    <row r="38" spans="1:35" x14ac:dyDescent="0.3">
      <c r="A38" s="17" t="s">
        <v>593</v>
      </c>
      <c r="B38" s="17" t="s">
        <v>1858</v>
      </c>
      <c r="C38" s="22" t="s">
        <v>868</v>
      </c>
      <c r="D38" s="24" t="s">
        <v>752</v>
      </c>
      <c r="E38" s="22" t="s">
        <v>594</v>
      </c>
      <c r="F38" s="22">
        <v>7.2625394999999999</v>
      </c>
      <c r="G38" s="22">
        <v>43.711424000000001</v>
      </c>
      <c r="H38" s="38" t="s">
        <v>2792</v>
      </c>
      <c r="I38" s="48"/>
      <c r="J38" s="21" t="s">
        <v>824</v>
      </c>
      <c r="K38" s="18" t="s">
        <v>26</v>
      </c>
      <c r="L38" s="18" t="s">
        <v>22</v>
      </c>
      <c r="M38" s="42"/>
      <c r="N38" s="42"/>
      <c r="O38" s="43">
        <f t="shared" si="0"/>
        <v>0</v>
      </c>
    </row>
    <row r="39" spans="1:35" x14ac:dyDescent="0.3">
      <c r="A39" s="17" t="s">
        <v>593</v>
      </c>
      <c r="B39" s="17" t="s">
        <v>1859</v>
      </c>
      <c r="C39" s="22" t="s">
        <v>869</v>
      </c>
      <c r="D39" s="24" t="s">
        <v>752</v>
      </c>
      <c r="E39" s="22" t="s">
        <v>594</v>
      </c>
      <c r="F39" s="22">
        <v>7.2461061999999998</v>
      </c>
      <c r="G39" s="22">
        <v>43.7151943</v>
      </c>
      <c r="H39" s="38" t="s">
        <v>2792</v>
      </c>
      <c r="I39" s="48"/>
      <c r="J39" s="21" t="s">
        <v>827</v>
      </c>
      <c r="K39" s="18" t="s">
        <v>26</v>
      </c>
      <c r="L39" s="18" t="s">
        <v>22</v>
      </c>
      <c r="M39" s="42"/>
      <c r="N39" s="42"/>
      <c r="O39" s="43">
        <f t="shared" si="0"/>
        <v>0</v>
      </c>
    </row>
    <row r="40" spans="1:35" x14ac:dyDescent="0.3">
      <c r="A40" s="17" t="s">
        <v>593</v>
      </c>
      <c r="B40" s="17" t="s">
        <v>1860</v>
      </c>
      <c r="C40" s="22" t="s">
        <v>870</v>
      </c>
      <c r="D40" s="24" t="s">
        <v>752</v>
      </c>
      <c r="E40" s="22" t="s">
        <v>594</v>
      </c>
      <c r="F40" s="22">
        <v>7.2461061999999998</v>
      </c>
      <c r="G40" s="22">
        <v>43.7151943</v>
      </c>
      <c r="H40" s="38" t="s">
        <v>2792</v>
      </c>
      <c r="I40" s="48"/>
      <c r="J40" s="21" t="s">
        <v>823</v>
      </c>
      <c r="K40" s="18" t="s">
        <v>26</v>
      </c>
      <c r="L40" s="18" t="s">
        <v>22</v>
      </c>
      <c r="M40" s="42"/>
      <c r="N40" s="42"/>
      <c r="O40" s="43">
        <f t="shared" si="0"/>
        <v>0</v>
      </c>
    </row>
    <row r="41" spans="1:35" x14ac:dyDescent="0.3">
      <c r="A41" s="17" t="s">
        <v>579</v>
      </c>
      <c r="B41" s="17" t="s">
        <v>1861</v>
      </c>
      <c r="C41" s="22" t="s">
        <v>871</v>
      </c>
      <c r="D41" s="24">
        <v>13406</v>
      </c>
      <c r="E41" s="22" t="s">
        <v>581</v>
      </c>
      <c r="F41" s="22">
        <v>5.4136119000000003</v>
      </c>
      <c r="G41" s="22">
        <v>43.250486500000001</v>
      </c>
      <c r="H41" s="38" t="s">
        <v>2792</v>
      </c>
      <c r="I41" s="48"/>
      <c r="J41" s="21" t="s">
        <v>824</v>
      </c>
      <c r="K41" s="18" t="s">
        <v>26</v>
      </c>
      <c r="L41" s="18" t="s">
        <v>22</v>
      </c>
      <c r="M41" s="42"/>
      <c r="N41" s="42"/>
      <c r="O41" s="43">
        <f t="shared" si="0"/>
        <v>0</v>
      </c>
    </row>
    <row r="42" spans="1:35" s="19" customFormat="1" x14ac:dyDescent="0.3">
      <c r="A42" s="17" t="s">
        <v>579</v>
      </c>
      <c r="B42" s="17" t="s">
        <v>1862</v>
      </c>
      <c r="C42" s="22" t="s">
        <v>872</v>
      </c>
      <c r="D42" s="24" t="s">
        <v>758</v>
      </c>
      <c r="E42" s="22" t="s">
        <v>580</v>
      </c>
      <c r="F42" s="22">
        <v>7.0376580999999998</v>
      </c>
      <c r="G42" s="22">
        <v>43.626451400000001</v>
      </c>
      <c r="H42" s="38" t="s">
        <v>2792</v>
      </c>
      <c r="I42" s="48"/>
      <c r="J42" s="21" t="s">
        <v>822</v>
      </c>
      <c r="K42" s="18" t="s">
        <v>26</v>
      </c>
      <c r="L42" s="18" t="s">
        <v>22</v>
      </c>
      <c r="M42" s="42"/>
      <c r="N42" s="42"/>
      <c r="O42" s="43">
        <f t="shared" si="0"/>
        <v>0</v>
      </c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</row>
    <row r="43" spans="1:35" x14ac:dyDescent="0.3">
      <c r="A43" s="17" t="s">
        <v>678</v>
      </c>
      <c r="B43" s="17" t="s">
        <v>1863</v>
      </c>
      <c r="C43" s="22" t="s">
        <v>873</v>
      </c>
      <c r="D43" s="24" t="s">
        <v>815</v>
      </c>
      <c r="E43" s="22" t="s">
        <v>679</v>
      </c>
      <c r="F43" s="22">
        <v>4.6702982000000004</v>
      </c>
      <c r="G43" s="22">
        <v>45.2427834</v>
      </c>
      <c r="H43" s="38" t="s">
        <v>2793</v>
      </c>
      <c r="I43" s="48"/>
      <c r="J43" s="21" t="s">
        <v>835</v>
      </c>
      <c r="K43" s="31"/>
      <c r="L43" s="18" t="s">
        <v>22</v>
      </c>
      <c r="M43" s="42"/>
      <c r="N43" s="42"/>
      <c r="O43" s="43">
        <f t="shared" si="0"/>
        <v>0</v>
      </c>
    </row>
    <row r="44" spans="1:35" x14ac:dyDescent="0.3">
      <c r="A44" s="17" t="s">
        <v>678</v>
      </c>
      <c r="B44" s="17" t="s">
        <v>1864</v>
      </c>
      <c r="C44" s="22" t="s">
        <v>874</v>
      </c>
      <c r="D44" s="24" t="s">
        <v>759</v>
      </c>
      <c r="E44" s="22" t="s">
        <v>679</v>
      </c>
      <c r="F44" s="22">
        <v>4.6703397999999998</v>
      </c>
      <c r="G44" s="22">
        <v>45.242759900000003</v>
      </c>
      <c r="H44" s="38" t="s">
        <v>2792</v>
      </c>
      <c r="I44" s="48"/>
      <c r="J44" s="21" t="s">
        <v>823</v>
      </c>
      <c r="K44" s="18" t="s">
        <v>26</v>
      </c>
      <c r="L44" s="18" t="s">
        <v>22</v>
      </c>
      <c r="M44" s="42"/>
      <c r="N44" s="42"/>
      <c r="O44" s="43">
        <f t="shared" si="0"/>
        <v>0</v>
      </c>
    </row>
    <row r="45" spans="1:35" s="19" customFormat="1" x14ac:dyDescent="0.3">
      <c r="A45" s="17" t="s">
        <v>678</v>
      </c>
      <c r="B45" s="17" t="s">
        <v>1865</v>
      </c>
      <c r="C45" s="22" t="s">
        <v>875</v>
      </c>
      <c r="D45" s="24" t="s">
        <v>760</v>
      </c>
      <c r="E45" s="22" t="s">
        <v>680</v>
      </c>
      <c r="F45" s="22">
        <v>4.6003192000000004</v>
      </c>
      <c r="G45" s="22">
        <v>44.733484900000001</v>
      </c>
      <c r="H45" s="38" t="s">
        <v>2792</v>
      </c>
      <c r="I45" s="48"/>
      <c r="J45" s="21" t="s">
        <v>823</v>
      </c>
      <c r="K45" s="18" t="s">
        <v>26</v>
      </c>
      <c r="L45" s="18" t="s">
        <v>22</v>
      </c>
      <c r="M45" s="42"/>
      <c r="N45" s="42"/>
      <c r="O45" s="43">
        <f t="shared" si="0"/>
        <v>0</v>
      </c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5" s="19" customFormat="1" x14ac:dyDescent="0.3">
      <c r="A46" s="17" t="s">
        <v>678</v>
      </c>
      <c r="B46" s="17" t="s">
        <v>1866</v>
      </c>
      <c r="C46" s="22" t="s">
        <v>876</v>
      </c>
      <c r="D46" s="24" t="s">
        <v>761</v>
      </c>
      <c r="E46" s="22" t="s">
        <v>681</v>
      </c>
      <c r="F46" s="22">
        <v>4.3898630000000001</v>
      </c>
      <c r="G46" s="22">
        <v>44.620908999999997</v>
      </c>
      <c r="H46" s="38" t="s">
        <v>2793</v>
      </c>
      <c r="I46" s="48"/>
      <c r="J46" s="21" t="s">
        <v>835</v>
      </c>
      <c r="K46" s="31"/>
      <c r="L46" s="18" t="s">
        <v>22</v>
      </c>
      <c r="M46" s="42"/>
      <c r="N46" s="42"/>
      <c r="O46" s="43">
        <f t="shared" si="0"/>
        <v>0</v>
      </c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x14ac:dyDescent="0.3">
      <c r="A47" s="17" t="s">
        <v>678</v>
      </c>
      <c r="B47" s="17" t="s">
        <v>1867</v>
      </c>
      <c r="C47" s="22" t="s">
        <v>877</v>
      </c>
      <c r="D47" s="24" t="s">
        <v>781</v>
      </c>
      <c r="E47" s="22" t="s">
        <v>682</v>
      </c>
      <c r="F47" s="22">
        <v>4.6790019999999997</v>
      </c>
      <c r="G47" s="22">
        <v>44.544701199999999</v>
      </c>
      <c r="H47" s="38" t="s">
        <v>2793</v>
      </c>
      <c r="I47" s="48"/>
      <c r="J47" s="21" t="s">
        <v>835</v>
      </c>
      <c r="K47" s="31"/>
      <c r="L47" s="18" t="s">
        <v>22</v>
      </c>
      <c r="M47" s="42"/>
      <c r="N47" s="42"/>
      <c r="O47" s="43">
        <f t="shared" si="0"/>
        <v>0</v>
      </c>
    </row>
    <row r="48" spans="1:35" x14ac:dyDescent="0.3">
      <c r="A48" s="17" t="s">
        <v>250</v>
      </c>
      <c r="B48" s="17" t="s">
        <v>1868</v>
      </c>
      <c r="C48" s="22" t="s">
        <v>878</v>
      </c>
      <c r="D48" s="24" t="s">
        <v>772</v>
      </c>
      <c r="E48" s="22" t="s">
        <v>251</v>
      </c>
      <c r="F48" s="22">
        <v>4.7064266000000003</v>
      </c>
      <c r="G48" s="22">
        <v>49.774453000000001</v>
      </c>
      <c r="H48" s="38" t="s">
        <v>2793</v>
      </c>
      <c r="I48" s="48"/>
      <c r="J48" s="21" t="s">
        <v>835</v>
      </c>
      <c r="K48" s="18" t="s">
        <v>26</v>
      </c>
      <c r="L48" s="18" t="s">
        <v>22</v>
      </c>
      <c r="M48" s="42"/>
      <c r="N48" s="42"/>
      <c r="O48" s="43">
        <f t="shared" si="0"/>
        <v>0</v>
      </c>
    </row>
    <row r="49" spans="1:35" x14ac:dyDescent="0.3">
      <c r="A49" s="17" t="s">
        <v>250</v>
      </c>
      <c r="B49" s="17" t="s">
        <v>1869</v>
      </c>
      <c r="C49" s="22" t="s">
        <v>879</v>
      </c>
      <c r="D49" s="24" t="s">
        <v>784</v>
      </c>
      <c r="E49" s="22" t="s">
        <v>253</v>
      </c>
      <c r="F49" s="22">
        <v>4.8217467999999997</v>
      </c>
      <c r="G49" s="22">
        <v>50.135064200000002</v>
      </c>
      <c r="H49" s="38" t="s">
        <v>2793</v>
      </c>
      <c r="I49" s="48"/>
      <c r="J49" s="21" t="s">
        <v>835</v>
      </c>
      <c r="K49" s="31"/>
      <c r="L49" s="18" t="s">
        <v>22</v>
      </c>
      <c r="M49" s="42"/>
      <c r="N49" s="42"/>
      <c r="O49" s="43">
        <f t="shared" si="0"/>
        <v>0</v>
      </c>
    </row>
    <row r="50" spans="1:35" s="19" customFormat="1" x14ac:dyDescent="0.3">
      <c r="A50" s="17" t="s">
        <v>250</v>
      </c>
      <c r="B50" s="17" t="s">
        <v>1870</v>
      </c>
      <c r="C50" s="22" t="s">
        <v>880</v>
      </c>
      <c r="D50" s="24" t="s">
        <v>783</v>
      </c>
      <c r="E50" s="22" t="s">
        <v>252</v>
      </c>
      <c r="F50" s="22">
        <v>4.9401444999999997</v>
      </c>
      <c r="G50" s="22">
        <v>49.701077900000001</v>
      </c>
      <c r="H50" s="38" t="s">
        <v>2793</v>
      </c>
      <c r="I50" s="48"/>
      <c r="J50" s="21" t="s">
        <v>835</v>
      </c>
      <c r="K50" s="18" t="s">
        <v>26</v>
      </c>
      <c r="L50" s="18" t="s">
        <v>22</v>
      </c>
      <c r="M50" s="42"/>
      <c r="N50" s="42"/>
      <c r="O50" s="43">
        <f t="shared" si="0"/>
        <v>0</v>
      </c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x14ac:dyDescent="0.3">
      <c r="A51" s="17" t="s">
        <v>250</v>
      </c>
      <c r="B51" s="17" t="s">
        <v>1871</v>
      </c>
      <c r="C51" s="22" t="s">
        <v>881</v>
      </c>
      <c r="D51" s="24" t="s">
        <v>782</v>
      </c>
      <c r="E51" s="22" t="s">
        <v>251</v>
      </c>
      <c r="F51" s="22">
        <v>4.7234325999999998</v>
      </c>
      <c r="G51" s="22">
        <v>49.7683733</v>
      </c>
      <c r="H51" s="38" t="s">
        <v>2792</v>
      </c>
      <c r="I51" s="48"/>
      <c r="J51" s="21" t="s">
        <v>822</v>
      </c>
      <c r="K51" s="18" t="s">
        <v>26</v>
      </c>
      <c r="L51" s="18" t="s">
        <v>22</v>
      </c>
      <c r="M51" s="42"/>
      <c r="N51" s="42"/>
      <c r="O51" s="43">
        <f t="shared" si="0"/>
        <v>0</v>
      </c>
    </row>
    <row r="52" spans="1:35" s="19" customFormat="1" x14ac:dyDescent="0.3">
      <c r="A52" s="17" t="s">
        <v>250</v>
      </c>
      <c r="B52" s="17" t="s">
        <v>1872</v>
      </c>
      <c r="C52" s="22" t="s">
        <v>882</v>
      </c>
      <c r="D52" s="24" t="s">
        <v>772</v>
      </c>
      <c r="E52" s="22" t="s">
        <v>251</v>
      </c>
      <c r="F52" s="22">
        <v>4.7235430000000003</v>
      </c>
      <c r="G52" s="22">
        <v>49.766967999999999</v>
      </c>
      <c r="H52" s="38" t="s">
        <v>2793</v>
      </c>
      <c r="I52" s="48"/>
      <c r="J52" s="21" t="s">
        <v>835</v>
      </c>
      <c r="K52" s="18" t="s">
        <v>26</v>
      </c>
      <c r="L52" s="18" t="s">
        <v>22</v>
      </c>
      <c r="M52" s="42"/>
      <c r="N52" s="42"/>
      <c r="O52" s="43">
        <f t="shared" si="0"/>
        <v>0</v>
      </c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s="19" customFormat="1" x14ac:dyDescent="0.3">
      <c r="A53" s="17" t="s">
        <v>58</v>
      </c>
      <c r="B53" s="17" t="s">
        <v>1873</v>
      </c>
      <c r="C53" s="22" t="s">
        <v>883</v>
      </c>
      <c r="D53" s="24" t="s">
        <v>786</v>
      </c>
      <c r="E53" s="22" t="s">
        <v>59</v>
      </c>
      <c r="F53" s="22">
        <v>1.5969899000000001</v>
      </c>
      <c r="G53" s="22">
        <v>42.965020899999999</v>
      </c>
      <c r="H53" s="38" t="s">
        <v>2792</v>
      </c>
      <c r="I53" s="48"/>
      <c r="J53" s="21" t="s">
        <v>823</v>
      </c>
      <c r="K53" s="18" t="s">
        <v>26</v>
      </c>
      <c r="L53" s="18" t="s">
        <v>22</v>
      </c>
      <c r="M53" s="42"/>
      <c r="N53" s="42"/>
      <c r="O53" s="43">
        <f t="shared" si="0"/>
        <v>0</v>
      </c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s="19" customFormat="1" x14ac:dyDescent="0.3">
      <c r="A54" s="17" t="s">
        <v>216</v>
      </c>
      <c r="B54" s="17" t="s">
        <v>1874</v>
      </c>
      <c r="C54" s="22" t="s">
        <v>884</v>
      </c>
      <c r="D54" s="24">
        <v>10000</v>
      </c>
      <c r="E54" s="22" t="s">
        <v>217</v>
      </c>
      <c r="F54" s="22">
        <v>4.0742352000000004</v>
      </c>
      <c r="G54" s="22">
        <v>48.292723799999997</v>
      </c>
      <c r="H54" s="38" t="s">
        <v>2793</v>
      </c>
      <c r="I54" s="48"/>
      <c r="J54" s="21" t="s">
        <v>835</v>
      </c>
      <c r="K54" s="31"/>
      <c r="L54" s="18" t="s">
        <v>22</v>
      </c>
      <c r="M54" s="42"/>
      <c r="N54" s="42"/>
      <c r="O54" s="43">
        <f t="shared" si="0"/>
        <v>0</v>
      </c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x14ac:dyDescent="0.3">
      <c r="A55" s="17" t="s">
        <v>216</v>
      </c>
      <c r="B55" s="17" t="s">
        <v>1875</v>
      </c>
      <c r="C55" s="22" t="s">
        <v>885</v>
      </c>
      <c r="D55" s="24">
        <v>10600</v>
      </c>
      <c r="E55" s="22" t="s">
        <v>218</v>
      </c>
      <c r="F55" s="22">
        <v>4.0408644000000002</v>
      </c>
      <c r="G55" s="22">
        <v>48.307735899999997</v>
      </c>
      <c r="H55" s="38" t="s">
        <v>2793</v>
      </c>
      <c r="I55" s="48"/>
      <c r="J55" s="21" t="s">
        <v>835</v>
      </c>
      <c r="K55" s="18" t="s">
        <v>26</v>
      </c>
      <c r="L55" s="18" t="s">
        <v>22</v>
      </c>
      <c r="M55" s="42"/>
      <c r="N55" s="42"/>
      <c r="O55" s="43">
        <f t="shared" si="0"/>
        <v>0</v>
      </c>
    </row>
    <row r="56" spans="1:35" x14ac:dyDescent="0.3">
      <c r="A56" s="17" t="s">
        <v>216</v>
      </c>
      <c r="B56" s="17" t="s">
        <v>1876</v>
      </c>
      <c r="C56" s="22" t="s">
        <v>886</v>
      </c>
      <c r="D56" s="24">
        <v>10000</v>
      </c>
      <c r="E56" s="22" t="s">
        <v>217</v>
      </c>
      <c r="F56" s="22">
        <v>4.0822421999999996</v>
      </c>
      <c r="G56" s="22">
        <v>48.270129900000001</v>
      </c>
      <c r="H56" s="38" t="s">
        <v>2793</v>
      </c>
      <c r="I56" s="48"/>
      <c r="J56" s="21" t="s">
        <v>835</v>
      </c>
      <c r="K56" s="18" t="s">
        <v>26</v>
      </c>
      <c r="L56" s="18" t="s">
        <v>22</v>
      </c>
      <c r="M56" s="42"/>
      <c r="N56" s="42"/>
      <c r="O56" s="43">
        <f t="shared" si="0"/>
        <v>0</v>
      </c>
    </row>
    <row r="57" spans="1:35" x14ac:dyDescent="0.3">
      <c r="A57" s="17" t="s">
        <v>216</v>
      </c>
      <c r="B57" s="17" t="s">
        <v>1877</v>
      </c>
      <c r="C57" s="22" t="s">
        <v>887</v>
      </c>
      <c r="D57" s="24">
        <v>10200</v>
      </c>
      <c r="E57" s="22" t="s">
        <v>219</v>
      </c>
      <c r="F57" s="22">
        <v>4.7048578262329004</v>
      </c>
      <c r="G57" s="22">
        <v>48.234970092772997</v>
      </c>
      <c r="H57" s="38" t="s">
        <v>2793</v>
      </c>
      <c r="I57" s="48"/>
      <c r="J57" s="21" t="s">
        <v>835</v>
      </c>
      <c r="K57" s="31"/>
      <c r="L57" s="18" t="s">
        <v>22</v>
      </c>
      <c r="M57" s="42"/>
      <c r="N57" s="42"/>
      <c r="O57" s="43">
        <f t="shared" si="0"/>
        <v>0</v>
      </c>
    </row>
    <row r="58" spans="1:35" x14ac:dyDescent="0.3">
      <c r="A58" s="17" t="s">
        <v>216</v>
      </c>
      <c r="B58" s="17" t="s">
        <v>1878</v>
      </c>
      <c r="C58" s="22" t="s">
        <v>888</v>
      </c>
      <c r="D58" s="24">
        <v>10100</v>
      </c>
      <c r="E58" s="22" t="s">
        <v>220</v>
      </c>
      <c r="F58" s="22">
        <v>3.7265623000000998</v>
      </c>
      <c r="G58" s="22">
        <v>48.520177699999998</v>
      </c>
      <c r="H58" s="38" t="s">
        <v>2793</v>
      </c>
      <c r="I58" s="48"/>
      <c r="J58" s="21" t="s">
        <v>835</v>
      </c>
      <c r="K58" s="31"/>
      <c r="L58" s="18" t="s">
        <v>22</v>
      </c>
      <c r="M58" s="42"/>
      <c r="N58" s="42"/>
      <c r="O58" s="43">
        <f t="shared" si="0"/>
        <v>0</v>
      </c>
    </row>
    <row r="59" spans="1:35" s="19" customFormat="1" x14ac:dyDescent="0.3">
      <c r="A59" s="17" t="s">
        <v>216</v>
      </c>
      <c r="B59" s="17" t="s">
        <v>1879</v>
      </c>
      <c r="C59" s="22" t="s">
        <v>889</v>
      </c>
      <c r="D59" s="24">
        <v>10000</v>
      </c>
      <c r="E59" s="22" t="s">
        <v>217</v>
      </c>
      <c r="F59" s="22">
        <v>4.0747986000000003</v>
      </c>
      <c r="G59" s="22">
        <v>48.313015399999998</v>
      </c>
      <c r="H59" s="38" t="s">
        <v>2792</v>
      </c>
      <c r="I59" s="48"/>
      <c r="J59" s="21" t="s">
        <v>822</v>
      </c>
      <c r="K59" s="18" t="s">
        <v>26</v>
      </c>
      <c r="L59" s="18" t="s">
        <v>22</v>
      </c>
      <c r="M59" s="42"/>
      <c r="N59" s="42"/>
      <c r="O59" s="43">
        <f t="shared" si="0"/>
        <v>0</v>
      </c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x14ac:dyDescent="0.3">
      <c r="A60" s="17" t="s">
        <v>60</v>
      </c>
      <c r="B60" s="17" t="s">
        <v>1880</v>
      </c>
      <c r="C60" s="22" t="s">
        <v>890</v>
      </c>
      <c r="D60" s="24">
        <v>11000</v>
      </c>
      <c r="E60" s="22" t="s">
        <v>61</v>
      </c>
      <c r="F60" s="22">
        <v>2.3281206000000001</v>
      </c>
      <c r="G60" s="22">
        <v>43.214775600000003</v>
      </c>
      <c r="H60" s="38" t="s">
        <v>2793</v>
      </c>
      <c r="I60" s="48"/>
      <c r="J60" s="21" t="s">
        <v>835</v>
      </c>
      <c r="K60" s="18" t="s">
        <v>26</v>
      </c>
      <c r="L60" s="18" t="s">
        <v>22</v>
      </c>
      <c r="M60" s="42"/>
      <c r="N60" s="42"/>
      <c r="O60" s="43">
        <f t="shared" si="0"/>
        <v>0</v>
      </c>
    </row>
    <row r="61" spans="1:35" x14ac:dyDescent="0.3">
      <c r="A61" s="17" t="s">
        <v>60</v>
      </c>
      <c r="B61" s="17" t="s">
        <v>1881</v>
      </c>
      <c r="C61" s="22" t="s">
        <v>891</v>
      </c>
      <c r="D61" s="24">
        <v>11017</v>
      </c>
      <c r="E61" s="22" t="s">
        <v>61</v>
      </c>
      <c r="F61" s="22">
        <v>2.3592279</v>
      </c>
      <c r="G61" s="22">
        <v>43.212135000000004</v>
      </c>
      <c r="H61" s="38" t="s">
        <v>2792</v>
      </c>
      <c r="I61" s="48"/>
      <c r="J61" s="21" t="s">
        <v>822</v>
      </c>
      <c r="K61" s="18" t="s">
        <v>26</v>
      </c>
      <c r="L61" s="18" t="s">
        <v>22</v>
      </c>
      <c r="M61" s="42"/>
      <c r="N61" s="42"/>
      <c r="O61" s="43">
        <f t="shared" si="0"/>
        <v>0</v>
      </c>
    </row>
    <row r="62" spans="1:35" x14ac:dyDescent="0.3">
      <c r="A62" s="17" t="s">
        <v>63</v>
      </c>
      <c r="B62" s="17" t="s">
        <v>1882</v>
      </c>
      <c r="C62" s="22" t="s">
        <v>892</v>
      </c>
      <c r="D62" s="24">
        <v>12020</v>
      </c>
      <c r="E62" s="22" t="s">
        <v>64</v>
      </c>
      <c r="F62" s="22">
        <v>2.5900829999999999</v>
      </c>
      <c r="G62" s="22">
        <v>44.360542000000002</v>
      </c>
      <c r="H62" s="38" t="s">
        <v>2792</v>
      </c>
      <c r="I62" s="48"/>
      <c r="J62" s="21" t="s">
        <v>823</v>
      </c>
      <c r="K62" s="18" t="s">
        <v>26</v>
      </c>
      <c r="L62" s="18" t="s">
        <v>22</v>
      </c>
      <c r="M62" s="42"/>
      <c r="N62" s="42"/>
      <c r="O62" s="43">
        <f t="shared" si="0"/>
        <v>0</v>
      </c>
    </row>
    <row r="63" spans="1:35" x14ac:dyDescent="0.3">
      <c r="A63" s="17" t="s">
        <v>63</v>
      </c>
      <c r="B63" s="17" t="s">
        <v>1883</v>
      </c>
      <c r="C63" s="22" t="s">
        <v>893</v>
      </c>
      <c r="D63" s="24">
        <v>12300</v>
      </c>
      <c r="E63" s="22" t="s">
        <v>66</v>
      </c>
      <c r="F63" s="22">
        <v>2.2543639</v>
      </c>
      <c r="G63" s="22">
        <v>44.559981899999997</v>
      </c>
      <c r="H63" s="38" t="s">
        <v>2793</v>
      </c>
      <c r="I63" s="48"/>
      <c r="J63" s="21" t="s">
        <v>835</v>
      </c>
      <c r="K63" s="31"/>
      <c r="L63" s="18" t="s">
        <v>22</v>
      </c>
      <c r="M63" s="42"/>
      <c r="N63" s="42"/>
      <c r="O63" s="43">
        <f t="shared" si="0"/>
        <v>0</v>
      </c>
    </row>
    <row r="64" spans="1:35" s="19" customFormat="1" x14ac:dyDescent="0.3">
      <c r="A64" s="17" t="s">
        <v>63</v>
      </c>
      <c r="B64" s="17" t="s">
        <v>1884</v>
      </c>
      <c r="C64" s="22" t="s">
        <v>894</v>
      </c>
      <c r="D64" s="24">
        <v>12102</v>
      </c>
      <c r="E64" s="22" t="s">
        <v>65</v>
      </c>
      <c r="F64" s="22">
        <v>3.0733568999999998</v>
      </c>
      <c r="G64" s="22">
        <v>44.096512099999998</v>
      </c>
      <c r="H64" s="38" t="s">
        <v>2792</v>
      </c>
      <c r="I64" s="48"/>
      <c r="J64" s="21" t="s">
        <v>824</v>
      </c>
      <c r="K64" s="18" t="s">
        <v>26</v>
      </c>
      <c r="L64" s="18" t="s">
        <v>22</v>
      </c>
      <c r="M64" s="42"/>
      <c r="N64" s="42"/>
      <c r="O64" s="43">
        <f t="shared" si="0"/>
        <v>0</v>
      </c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x14ac:dyDescent="0.3">
      <c r="A65" s="17" t="s">
        <v>63</v>
      </c>
      <c r="B65" s="17" t="s">
        <v>1885</v>
      </c>
      <c r="C65" s="22" t="s">
        <v>1812</v>
      </c>
      <c r="D65" s="24">
        <v>12200</v>
      </c>
      <c r="E65" s="22" t="s">
        <v>67</v>
      </c>
      <c r="F65" s="22">
        <v>2.0388500000000001</v>
      </c>
      <c r="G65" s="22">
        <v>44.349299999999999</v>
      </c>
      <c r="H65" s="38" t="s">
        <v>2793</v>
      </c>
      <c r="I65" s="48"/>
      <c r="J65" s="21" t="s">
        <v>835</v>
      </c>
      <c r="K65" s="31"/>
      <c r="L65" s="18" t="s">
        <v>22</v>
      </c>
      <c r="M65" s="42"/>
      <c r="N65" s="42"/>
      <c r="O65" s="43">
        <f t="shared" si="0"/>
        <v>0</v>
      </c>
    </row>
    <row r="66" spans="1:35" s="19" customFormat="1" x14ac:dyDescent="0.3">
      <c r="A66" s="17" t="s">
        <v>600</v>
      </c>
      <c r="B66" s="17" t="s">
        <v>1886</v>
      </c>
      <c r="C66" s="22" t="s">
        <v>895</v>
      </c>
      <c r="D66" s="24">
        <v>13637</v>
      </c>
      <c r="E66" s="22" t="s">
        <v>604</v>
      </c>
      <c r="F66" s="22">
        <v>4.6322038000000001</v>
      </c>
      <c r="G66" s="22">
        <v>43.673936099999999</v>
      </c>
      <c r="H66" s="38" t="s">
        <v>2793</v>
      </c>
      <c r="I66" s="48"/>
      <c r="J66" s="21" t="s">
        <v>835</v>
      </c>
      <c r="K66" s="18" t="s">
        <v>26</v>
      </c>
      <c r="L66" s="18" t="s">
        <v>22</v>
      </c>
      <c r="M66" s="42"/>
      <c r="N66" s="42"/>
      <c r="O66" s="43">
        <f t="shared" si="0"/>
        <v>0</v>
      </c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s="19" customFormat="1" x14ac:dyDescent="0.3">
      <c r="A67" s="17" t="s">
        <v>600</v>
      </c>
      <c r="B67" s="17" t="s">
        <v>1887</v>
      </c>
      <c r="C67" s="22" t="s">
        <v>896</v>
      </c>
      <c r="D67" s="24">
        <v>13002</v>
      </c>
      <c r="E67" s="22" t="s">
        <v>581</v>
      </c>
      <c r="F67" s="22">
        <v>5.3708181000000002</v>
      </c>
      <c r="G67" s="22">
        <v>43.308774100000001</v>
      </c>
      <c r="H67" s="38" t="s">
        <v>2793</v>
      </c>
      <c r="I67" s="48"/>
      <c r="J67" s="21" t="s">
        <v>835</v>
      </c>
      <c r="K67" s="31"/>
      <c r="L67" s="18" t="s">
        <v>22</v>
      </c>
      <c r="M67" s="42"/>
      <c r="N67" s="42"/>
      <c r="O67" s="43">
        <f t="shared" si="0"/>
        <v>0</v>
      </c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x14ac:dyDescent="0.3">
      <c r="A68" s="17" t="s">
        <v>600</v>
      </c>
      <c r="B68" s="17" t="s">
        <v>1888</v>
      </c>
      <c r="C68" s="22" t="s">
        <v>897</v>
      </c>
      <c r="D68" s="24">
        <v>13016</v>
      </c>
      <c r="E68" s="22" t="s">
        <v>581</v>
      </c>
      <c r="F68" s="22">
        <v>5.3568050999999999</v>
      </c>
      <c r="G68" s="22">
        <v>43.365845800000002</v>
      </c>
      <c r="H68" s="38" t="s">
        <v>2793</v>
      </c>
      <c r="I68" s="48"/>
      <c r="J68" s="21" t="s">
        <v>835</v>
      </c>
      <c r="K68" s="18" t="s">
        <v>26</v>
      </c>
      <c r="L68" s="18" t="s">
        <v>22</v>
      </c>
      <c r="M68" s="42"/>
      <c r="N68" s="42"/>
      <c r="O68" s="43">
        <f t="shared" si="0"/>
        <v>0</v>
      </c>
    </row>
    <row r="69" spans="1:35" s="19" customFormat="1" x14ac:dyDescent="0.3">
      <c r="A69" s="17" t="s">
        <v>600</v>
      </c>
      <c r="B69" s="17" t="s">
        <v>1889</v>
      </c>
      <c r="C69" s="22" t="s">
        <v>898</v>
      </c>
      <c r="D69" s="24">
        <v>13400</v>
      </c>
      <c r="E69" s="22" t="s">
        <v>602</v>
      </c>
      <c r="F69" s="22">
        <v>5.5726000000000004</v>
      </c>
      <c r="G69" s="22">
        <v>43.295369000000001</v>
      </c>
      <c r="H69" s="38" t="s">
        <v>2793</v>
      </c>
      <c r="I69" s="48"/>
      <c r="J69" s="21" t="s">
        <v>835</v>
      </c>
      <c r="K69" s="31"/>
      <c r="L69" s="18" t="s">
        <v>22</v>
      </c>
      <c r="M69" s="42"/>
      <c r="N69" s="42"/>
      <c r="O69" s="43">
        <f t="shared" si="0"/>
        <v>0</v>
      </c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x14ac:dyDescent="0.3">
      <c r="A70" s="17" t="s">
        <v>600</v>
      </c>
      <c r="B70" s="17" t="s">
        <v>1890</v>
      </c>
      <c r="C70" s="22" t="s">
        <v>899</v>
      </c>
      <c r="D70" s="24">
        <v>13300</v>
      </c>
      <c r="E70" s="22" t="s">
        <v>612</v>
      </c>
      <c r="F70" s="22">
        <v>5.0925123000000001</v>
      </c>
      <c r="G70" s="22">
        <v>43.638486499999999</v>
      </c>
      <c r="H70" s="38" t="s">
        <v>2793</v>
      </c>
      <c r="I70" s="48"/>
      <c r="J70" s="21" t="s">
        <v>835</v>
      </c>
      <c r="K70" s="31"/>
      <c r="L70" s="18" t="s">
        <v>22</v>
      </c>
      <c r="M70" s="42"/>
      <c r="N70" s="42"/>
      <c r="O70" s="43">
        <f t="shared" si="0"/>
        <v>0</v>
      </c>
    </row>
    <row r="71" spans="1:35" x14ac:dyDescent="0.3">
      <c r="A71" s="17" t="s">
        <v>600</v>
      </c>
      <c r="B71" s="17" t="s">
        <v>1891</v>
      </c>
      <c r="C71" s="22" t="s">
        <v>900</v>
      </c>
      <c r="D71" s="24">
        <v>13800</v>
      </c>
      <c r="E71" s="22" t="s">
        <v>607</v>
      </c>
      <c r="F71" s="22">
        <v>4.9868180000000004</v>
      </c>
      <c r="G71" s="22">
        <v>43.505882999999997</v>
      </c>
      <c r="H71" s="38" t="s">
        <v>2793</v>
      </c>
      <c r="I71" s="48"/>
      <c r="J71" s="21" t="s">
        <v>835</v>
      </c>
      <c r="K71" s="18" t="s">
        <v>26</v>
      </c>
      <c r="L71" s="18" t="s">
        <v>22</v>
      </c>
      <c r="M71" s="42"/>
      <c r="N71" s="42"/>
      <c r="O71" s="43">
        <f t="shared" si="0"/>
        <v>0</v>
      </c>
    </row>
    <row r="72" spans="1:35" x14ac:dyDescent="0.3">
      <c r="A72" s="17" t="s">
        <v>600</v>
      </c>
      <c r="B72" s="17" t="s">
        <v>1892</v>
      </c>
      <c r="C72" s="22" t="s">
        <v>901</v>
      </c>
      <c r="D72" s="24">
        <v>13001</v>
      </c>
      <c r="E72" s="22" t="s">
        <v>581</v>
      </c>
      <c r="F72" s="22">
        <v>5.3801211000000002</v>
      </c>
      <c r="G72" s="22">
        <v>43.297271600000002</v>
      </c>
      <c r="H72" s="38" t="s">
        <v>2793</v>
      </c>
      <c r="I72" s="48"/>
      <c r="J72" s="21" t="s">
        <v>835</v>
      </c>
      <c r="K72" s="31"/>
      <c r="L72" s="18" t="s">
        <v>22</v>
      </c>
      <c r="M72" s="42"/>
      <c r="N72" s="42"/>
      <c r="O72" s="43">
        <f t="shared" ref="O72:O135" si="1">M72+(N72*12)</f>
        <v>0</v>
      </c>
    </row>
    <row r="73" spans="1:35" s="19" customFormat="1" x14ac:dyDescent="0.3">
      <c r="A73" s="17" t="s">
        <v>600</v>
      </c>
      <c r="B73" s="17" t="s">
        <v>1893</v>
      </c>
      <c r="C73" s="22" t="s">
        <v>902</v>
      </c>
      <c r="D73" s="24">
        <v>13377</v>
      </c>
      <c r="E73" s="22" t="s">
        <v>581</v>
      </c>
      <c r="F73" s="22">
        <v>5.4424239999999999</v>
      </c>
      <c r="G73" s="22">
        <v>43.296844999999998</v>
      </c>
      <c r="H73" s="38" t="s">
        <v>2793</v>
      </c>
      <c r="I73" s="48"/>
      <c r="J73" s="21" t="s">
        <v>835</v>
      </c>
      <c r="K73" s="31"/>
      <c r="L73" s="18" t="s">
        <v>22</v>
      </c>
      <c r="M73" s="42"/>
      <c r="N73" s="42"/>
      <c r="O73" s="43">
        <f t="shared" si="1"/>
        <v>0</v>
      </c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x14ac:dyDescent="0.3">
      <c r="A74" s="17" t="s">
        <v>600</v>
      </c>
      <c r="B74" s="17" t="s">
        <v>1894</v>
      </c>
      <c r="C74" s="22" t="s">
        <v>903</v>
      </c>
      <c r="D74" s="24">
        <v>13140</v>
      </c>
      <c r="E74" s="22" t="s">
        <v>611</v>
      </c>
      <c r="F74" s="22">
        <v>5.0021360000000001</v>
      </c>
      <c r="G74" s="22">
        <v>43.588895999999998</v>
      </c>
      <c r="H74" s="38" t="s">
        <v>2793</v>
      </c>
      <c r="I74" s="48"/>
      <c r="J74" s="21" t="s">
        <v>835</v>
      </c>
      <c r="K74" s="31"/>
      <c r="L74" s="18" t="s">
        <v>22</v>
      </c>
      <c r="M74" s="42"/>
      <c r="N74" s="42"/>
      <c r="O74" s="43">
        <f t="shared" si="1"/>
        <v>0</v>
      </c>
    </row>
    <row r="75" spans="1:35" x14ac:dyDescent="0.3">
      <c r="A75" s="17" t="s">
        <v>600</v>
      </c>
      <c r="B75" s="17" t="s">
        <v>1895</v>
      </c>
      <c r="C75" s="22" t="s">
        <v>904</v>
      </c>
      <c r="D75" s="24">
        <v>13331</v>
      </c>
      <c r="E75" s="22" t="s">
        <v>905</v>
      </c>
      <c r="F75" s="22">
        <v>5.5908141136168998</v>
      </c>
      <c r="G75" s="22">
        <v>45.362007141112997</v>
      </c>
      <c r="H75" s="38" t="s">
        <v>2793</v>
      </c>
      <c r="I75" s="48"/>
      <c r="J75" s="21" t="s">
        <v>835</v>
      </c>
      <c r="K75" s="31"/>
      <c r="L75" s="18" t="s">
        <v>22</v>
      </c>
      <c r="M75" s="42"/>
      <c r="N75" s="42"/>
      <c r="O75" s="43">
        <f t="shared" si="1"/>
        <v>0</v>
      </c>
    </row>
    <row r="76" spans="1:35" x14ac:dyDescent="0.3">
      <c r="A76" s="17" t="s">
        <v>600</v>
      </c>
      <c r="B76" s="17" t="s">
        <v>1896</v>
      </c>
      <c r="C76" s="22" t="s">
        <v>906</v>
      </c>
      <c r="D76" s="24">
        <v>13127</v>
      </c>
      <c r="E76" s="22" t="s">
        <v>610</v>
      </c>
      <c r="F76" s="22">
        <v>5.2591520999999002</v>
      </c>
      <c r="G76" s="22">
        <v>43.435043100000001</v>
      </c>
      <c r="H76" s="38" t="s">
        <v>2793</v>
      </c>
      <c r="I76" s="48"/>
      <c r="J76" s="21" t="s">
        <v>835</v>
      </c>
      <c r="K76" s="18" t="s">
        <v>26</v>
      </c>
      <c r="L76" s="18" t="s">
        <v>22</v>
      </c>
      <c r="M76" s="42"/>
      <c r="N76" s="42"/>
      <c r="O76" s="43">
        <f t="shared" si="1"/>
        <v>0</v>
      </c>
    </row>
    <row r="77" spans="1:35" s="19" customFormat="1" x14ac:dyDescent="0.3">
      <c r="A77" s="17" t="s">
        <v>600</v>
      </c>
      <c r="B77" s="17" t="s">
        <v>1897</v>
      </c>
      <c r="C77" s="22" t="s">
        <v>907</v>
      </c>
      <c r="D77" s="24">
        <v>13297</v>
      </c>
      <c r="E77" s="22" t="s">
        <v>581</v>
      </c>
      <c r="F77" s="22">
        <v>5.4136119000000003</v>
      </c>
      <c r="G77" s="22">
        <v>43.250486500000001</v>
      </c>
      <c r="H77" s="38" t="s">
        <v>2792</v>
      </c>
      <c r="I77" s="48"/>
      <c r="J77" s="21" t="s">
        <v>826</v>
      </c>
      <c r="K77" s="18" t="s">
        <v>26</v>
      </c>
      <c r="L77" s="18" t="s">
        <v>22</v>
      </c>
      <c r="M77" s="42"/>
      <c r="N77" s="42"/>
      <c r="O77" s="43">
        <f t="shared" si="1"/>
        <v>0</v>
      </c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x14ac:dyDescent="0.3">
      <c r="A78" s="17" t="s">
        <v>600</v>
      </c>
      <c r="B78" s="17" t="s">
        <v>1898</v>
      </c>
      <c r="C78" s="22" t="s">
        <v>908</v>
      </c>
      <c r="D78" s="24">
        <v>13311</v>
      </c>
      <c r="E78" s="22" t="s">
        <v>581</v>
      </c>
      <c r="F78" s="22">
        <v>5.3893430000000002</v>
      </c>
      <c r="G78" s="22">
        <v>43.316701000000002</v>
      </c>
      <c r="H78" s="38" t="s">
        <v>2793</v>
      </c>
      <c r="I78" s="48"/>
      <c r="J78" s="21" t="s">
        <v>835</v>
      </c>
      <c r="K78" s="18" t="s">
        <v>26</v>
      </c>
      <c r="L78" s="18" t="s">
        <v>22</v>
      </c>
      <c r="M78" s="42"/>
      <c r="N78" s="42"/>
      <c r="O78" s="43">
        <f t="shared" si="1"/>
        <v>0</v>
      </c>
    </row>
    <row r="79" spans="1:35" s="19" customFormat="1" x14ac:dyDescent="0.3">
      <c r="A79" s="17" t="s">
        <v>600</v>
      </c>
      <c r="B79" s="17" t="s">
        <v>1899</v>
      </c>
      <c r="C79" s="22" t="s">
        <v>909</v>
      </c>
      <c r="D79" s="24">
        <v>13300</v>
      </c>
      <c r="E79" s="22" t="s">
        <v>609</v>
      </c>
      <c r="F79" s="22">
        <v>5.0978029999999999</v>
      </c>
      <c r="G79" s="22">
        <v>43.653224999999999</v>
      </c>
      <c r="H79" s="38" t="s">
        <v>2792</v>
      </c>
      <c r="I79" s="48"/>
      <c r="J79" s="21" t="s">
        <v>824</v>
      </c>
      <c r="K79" s="18" t="s">
        <v>26</v>
      </c>
      <c r="L79" s="18" t="s">
        <v>22</v>
      </c>
      <c r="M79" s="42"/>
      <c r="N79" s="42"/>
      <c r="O79" s="43">
        <f t="shared" si="1"/>
        <v>0</v>
      </c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x14ac:dyDescent="0.3">
      <c r="A80" s="17" t="s">
        <v>600</v>
      </c>
      <c r="B80" s="17" t="s">
        <v>1900</v>
      </c>
      <c r="C80" s="22" t="s">
        <v>910</v>
      </c>
      <c r="D80" s="24">
        <v>13241</v>
      </c>
      <c r="E80" s="22" t="s">
        <v>581</v>
      </c>
      <c r="F80" s="22">
        <v>5.4016960000000003</v>
      </c>
      <c r="G80" s="22">
        <v>43.284663999999999</v>
      </c>
      <c r="H80" s="38" t="s">
        <v>2792</v>
      </c>
      <c r="I80" s="48"/>
      <c r="J80" s="21" t="s">
        <v>824</v>
      </c>
      <c r="K80" s="18" t="s">
        <v>26</v>
      </c>
      <c r="L80" s="18" t="s">
        <v>22</v>
      </c>
      <c r="M80" s="42"/>
      <c r="N80" s="42"/>
      <c r="O80" s="43">
        <f t="shared" si="1"/>
        <v>0</v>
      </c>
    </row>
    <row r="81" spans="1:35" x14ac:dyDescent="0.3">
      <c r="A81" s="17" t="s">
        <v>600</v>
      </c>
      <c r="B81" s="17" t="s">
        <v>1901</v>
      </c>
      <c r="C81" s="22" t="s">
        <v>911</v>
      </c>
      <c r="D81" s="24">
        <v>13110</v>
      </c>
      <c r="E81" s="22" t="s">
        <v>912</v>
      </c>
      <c r="F81" s="22">
        <v>5.4301332000000002</v>
      </c>
      <c r="G81" s="22">
        <v>43.516287400000003</v>
      </c>
      <c r="H81" s="38" t="s">
        <v>2793</v>
      </c>
      <c r="I81" s="48"/>
      <c r="J81" s="21" t="s">
        <v>835</v>
      </c>
      <c r="K81" s="18" t="s">
        <v>26</v>
      </c>
      <c r="L81" s="18" t="s">
        <v>22</v>
      </c>
      <c r="M81" s="42"/>
      <c r="N81" s="42"/>
      <c r="O81" s="43">
        <f t="shared" si="1"/>
        <v>0</v>
      </c>
    </row>
    <row r="82" spans="1:35" s="19" customFormat="1" x14ac:dyDescent="0.3">
      <c r="A82" s="17" t="s">
        <v>600</v>
      </c>
      <c r="B82" s="17" t="s">
        <v>1902</v>
      </c>
      <c r="C82" s="22" t="s">
        <v>913</v>
      </c>
      <c r="D82" s="24">
        <v>13220</v>
      </c>
      <c r="E82" s="22" t="s">
        <v>605</v>
      </c>
      <c r="F82" s="22">
        <v>5.1650549999999997</v>
      </c>
      <c r="G82" s="22">
        <v>43.3865281</v>
      </c>
      <c r="H82" s="38" t="s">
        <v>2793</v>
      </c>
      <c r="I82" s="48"/>
      <c r="J82" s="21" t="s">
        <v>835</v>
      </c>
      <c r="K82" s="18" t="s">
        <v>26</v>
      </c>
      <c r="L82" s="18" t="s">
        <v>22</v>
      </c>
      <c r="M82" s="42"/>
      <c r="N82" s="42"/>
      <c r="O82" s="43">
        <f t="shared" si="1"/>
        <v>0</v>
      </c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x14ac:dyDescent="0.3">
      <c r="A83" s="17" t="s">
        <v>600</v>
      </c>
      <c r="B83" s="17" t="s">
        <v>1903</v>
      </c>
      <c r="C83" s="22" t="s">
        <v>914</v>
      </c>
      <c r="D83" s="24">
        <v>13120</v>
      </c>
      <c r="E83" s="22" t="s">
        <v>606</v>
      </c>
      <c r="F83" s="22">
        <v>5.4766165000000004</v>
      </c>
      <c r="G83" s="22">
        <v>43.450886799999999</v>
      </c>
      <c r="H83" s="38" t="s">
        <v>2793</v>
      </c>
      <c r="I83" s="48"/>
      <c r="J83" s="21" t="s">
        <v>835</v>
      </c>
      <c r="K83" s="18" t="s">
        <v>26</v>
      </c>
      <c r="L83" s="18" t="s">
        <v>22</v>
      </c>
      <c r="M83" s="42"/>
      <c r="N83" s="42"/>
      <c r="O83" s="43">
        <f t="shared" si="1"/>
        <v>0</v>
      </c>
    </row>
    <row r="84" spans="1:35" x14ac:dyDescent="0.3">
      <c r="A84" s="17" t="s">
        <v>600</v>
      </c>
      <c r="B84" s="17" t="s">
        <v>1904</v>
      </c>
      <c r="C84" s="22" t="s">
        <v>915</v>
      </c>
      <c r="D84" s="24">
        <v>13002</v>
      </c>
      <c r="E84" s="22" t="s">
        <v>581</v>
      </c>
      <c r="F84" s="22">
        <v>5.3722894999999999</v>
      </c>
      <c r="G84" s="22">
        <v>43.311877899999999</v>
      </c>
      <c r="H84" s="38" t="s">
        <v>2792</v>
      </c>
      <c r="I84" s="48"/>
      <c r="J84" s="21" t="s">
        <v>822</v>
      </c>
      <c r="K84" s="18" t="s">
        <v>26</v>
      </c>
      <c r="L84" s="18" t="s">
        <v>22</v>
      </c>
      <c r="M84" s="42"/>
      <c r="N84" s="42"/>
      <c r="O84" s="43">
        <f t="shared" si="1"/>
        <v>0</v>
      </c>
    </row>
    <row r="85" spans="1:35" x14ac:dyDescent="0.3">
      <c r="A85" s="17" t="s">
        <v>600</v>
      </c>
      <c r="B85" s="17" t="s">
        <v>1905</v>
      </c>
      <c r="C85" s="22" t="s">
        <v>916</v>
      </c>
      <c r="D85" s="24">
        <v>13393</v>
      </c>
      <c r="E85" s="22" t="s">
        <v>581</v>
      </c>
      <c r="F85" s="22">
        <v>5.4272118000000003</v>
      </c>
      <c r="G85" s="22">
        <v>43.330839699999999</v>
      </c>
      <c r="H85" s="38" t="s">
        <v>2792</v>
      </c>
      <c r="I85" s="48"/>
      <c r="J85" s="21" t="s">
        <v>824</v>
      </c>
      <c r="K85" s="18" t="s">
        <v>26</v>
      </c>
      <c r="L85" s="18" t="s">
        <v>22</v>
      </c>
      <c r="M85" s="42"/>
      <c r="N85" s="42"/>
      <c r="O85" s="43">
        <f t="shared" si="1"/>
        <v>0</v>
      </c>
    </row>
    <row r="86" spans="1:35" s="19" customFormat="1" x14ac:dyDescent="0.3">
      <c r="A86" s="17" t="s">
        <v>600</v>
      </c>
      <c r="B86" s="17" t="s">
        <v>1906</v>
      </c>
      <c r="C86" s="22" t="s">
        <v>917</v>
      </c>
      <c r="D86" s="24">
        <v>13275</v>
      </c>
      <c r="E86" s="22" t="s">
        <v>581</v>
      </c>
      <c r="F86" s="22">
        <v>5.4172636000000001</v>
      </c>
      <c r="G86" s="22">
        <v>43.2537491</v>
      </c>
      <c r="H86" s="38" t="s">
        <v>2793</v>
      </c>
      <c r="I86" s="48"/>
      <c r="J86" s="21" t="s">
        <v>835</v>
      </c>
      <c r="K86" s="18" t="s">
        <v>26</v>
      </c>
      <c r="L86" s="18" t="s">
        <v>22</v>
      </c>
      <c r="M86" s="42"/>
      <c r="N86" s="42"/>
      <c r="O86" s="43">
        <f t="shared" si="1"/>
        <v>0</v>
      </c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x14ac:dyDescent="0.3">
      <c r="A87" s="17" t="s">
        <v>600</v>
      </c>
      <c r="B87" s="17" t="s">
        <v>1907</v>
      </c>
      <c r="C87" s="22" t="s">
        <v>918</v>
      </c>
      <c r="D87" s="24">
        <v>13010</v>
      </c>
      <c r="E87" s="22" t="s">
        <v>581</v>
      </c>
      <c r="F87" s="22">
        <v>5.3984719999999999</v>
      </c>
      <c r="G87" s="22">
        <v>43.281581500000001</v>
      </c>
      <c r="H87" s="38" t="s">
        <v>2792</v>
      </c>
      <c r="I87" s="48"/>
      <c r="J87" s="21" t="s">
        <v>822</v>
      </c>
      <c r="K87" s="18" t="s">
        <v>26</v>
      </c>
      <c r="L87" s="18" t="s">
        <v>22</v>
      </c>
      <c r="M87" s="42"/>
      <c r="N87" s="42"/>
      <c r="O87" s="43">
        <f t="shared" si="1"/>
        <v>0</v>
      </c>
    </row>
    <row r="88" spans="1:35" x14ac:dyDescent="0.3">
      <c r="A88" s="17" t="s">
        <v>600</v>
      </c>
      <c r="B88" s="17" t="s">
        <v>1908</v>
      </c>
      <c r="C88" s="22" t="s">
        <v>919</v>
      </c>
      <c r="D88" s="24">
        <v>13234</v>
      </c>
      <c r="E88" s="22" t="s">
        <v>581</v>
      </c>
      <c r="F88" s="22">
        <v>5.4015700000000004</v>
      </c>
      <c r="G88" s="22">
        <v>43.311050999999999</v>
      </c>
      <c r="H88" s="38" t="s">
        <v>2792</v>
      </c>
      <c r="I88" s="48"/>
      <c r="J88" s="21" t="s">
        <v>824</v>
      </c>
      <c r="K88" s="18" t="s">
        <v>26</v>
      </c>
      <c r="L88" s="18" t="s">
        <v>22</v>
      </c>
      <c r="M88" s="42"/>
      <c r="N88" s="42"/>
      <c r="O88" s="43">
        <f t="shared" si="1"/>
        <v>0</v>
      </c>
    </row>
    <row r="89" spans="1:35" x14ac:dyDescent="0.3">
      <c r="A89" s="17" t="s">
        <v>600</v>
      </c>
      <c r="B89" s="17" t="s">
        <v>1909</v>
      </c>
      <c r="C89" s="22" t="s">
        <v>920</v>
      </c>
      <c r="D89" s="24">
        <v>13097</v>
      </c>
      <c r="E89" s="22" t="s">
        <v>603</v>
      </c>
      <c r="F89" s="22">
        <v>5.4327800000000002</v>
      </c>
      <c r="G89" s="22">
        <v>43.522367000000003</v>
      </c>
      <c r="H89" s="38" t="s">
        <v>2792</v>
      </c>
      <c r="I89" s="48"/>
      <c r="J89" s="21" t="s">
        <v>824</v>
      </c>
      <c r="K89" s="18" t="s">
        <v>26</v>
      </c>
      <c r="L89" s="18" t="s">
        <v>22</v>
      </c>
      <c r="M89" s="42"/>
      <c r="N89" s="42"/>
      <c r="O89" s="43">
        <f t="shared" si="1"/>
        <v>0</v>
      </c>
    </row>
    <row r="90" spans="1:35" x14ac:dyDescent="0.3">
      <c r="A90" s="17" t="s">
        <v>600</v>
      </c>
      <c r="B90" s="17" t="s">
        <v>1910</v>
      </c>
      <c r="C90" s="22" t="s">
        <v>921</v>
      </c>
      <c r="D90" s="24">
        <v>13700</v>
      </c>
      <c r="E90" s="22" t="s">
        <v>608</v>
      </c>
      <c r="F90" s="22">
        <v>5.2085849</v>
      </c>
      <c r="G90" s="22">
        <v>43.414968700000003</v>
      </c>
      <c r="H90" s="38" t="s">
        <v>2792</v>
      </c>
      <c r="I90" s="48"/>
      <c r="J90" s="21" t="s">
        <v>824</v>
      </c>
      <c r="K90" s="18" t="s">
        <v>26</v>
      </c>
      <c r="L90" s="18" t="s">
        <v>22</v>
      </c>
      <c r="M90" s="42"/>
      <c r="N90" s="42"/>
      <c r="O90" s="43">
        <f t="shared" si="1"/>
        <v>0</v>
      </c>
    </row>
    <row r="91" spans="1:35" x14ac:dyDescent="0.3">
      <c r="A91" s="17" t="s">
        <v>600</v>
      </c>
      <c r="B91" s="17" t="s">
        <v>1911</v>
      </c>
      <c r="C91" s="22" t="s">
        <v>922</v>
      </c>
      <c r="D91" s="24">
        <v>13695</v>
      </c>
      <c r="E91" s="22" t="s">
        <v>809</v>
      </c>
      <c r="F91" s="22">
        <v>5.0467839999999997</v>
      </c>
      <c r="G91" s="22">
        <v>43.406928999999998</v>
      </c>
      <c r="H91" s="38" t="s">
        <v>2793</v>
      </c>
      <c r="I91" s="48"/>
      <c r="J91" s="21" t="s">
        <v>835</v>
      </c>
      <c r="K91" s="18" t="s">
        <v>26</v>
      </c>
      <c r="L91" s="18" t="s">
        <v>22</v>
      </c>
      <c r="M91" s="42"/>
      <c r="N91" s="42"/>
      <c r="O91" s="43">
        <f t="shared" si="1"/>
        <v>0</v>
      </c>
    </row>
    <row r="92" spans="1:35" x14ac:dyDescent="0.3">
      <c r="A92" s="17" t="s">
        <v>600</v>
      </c>
      <c r="B92" s="17" t="s">
        <v>1912</v>
      </c>
      <c r="C92" s="22" t="s">
        <v>923</v>
      </c>
      <c r="D92" s="24">
        <v>13380</v>
      </c>
      <c r="E92" s="22" t="s">
        <v>601</v>
      </c>
      <c r="F92" s="22">
        <v>5.4646749999999997</v>
      </c>
      <c r="G92" s="22">
        <v>43.370278999999996</v>
      </c>
      <c r="H92" s="38" t="s">
        <v>2793</v>
      </c>
      <c r="I92" s="48"/>
      <c r="J92" s="21" t="s">
        <v>835</v>
      </c>
      <c r="K92" s="31"/>
      <c r="L92" s="18" t="s">
        <v>22</v>
      </c>
      <c r="M92" s="42"/>
      <c r="N92" s="42"/>
      <c r="O92" s="43">
        <f t="shared" si="1"/>
        <v>0</v>
      </c>
    </row>
    <row r="93" spans="1:35" s="19" customFormat="1" x14ac:dyDescent="0.3">
      <c r="A93" s="17" t="s">
        <v>600</v>
      </c>
      <c r="B93" s="17" t="s">
        <v>1913</v>
      </c>
      <c r="C93" s="22" t="s">
        <v>924</v>
      </c>
      <c r="D93" s="24">
        <v>13428</v>
      </c>
      <c r="E93" s="22" t="s">
        <v>581</v>
      </c>
      <c r="F93" s="22">
        <v>5.4106107000000003</v>
      </c>
      <c r="G93" s="22">
        <v>43.304068000000001</v>
      </c>
      <c r="H93" s="38" t="s">
        <v>2792</v>
      </c>
      <c r="I93" s="48"/>
      <c r="J93" s="21" t="s">
        <v>824</v>
      </c>
      <c r="K93" s="18" t="s">
        <v>26</v>
      </c>
      <c r="L93" s="18" t="s">
        <v>22</v>
      </c>
      <c r="M93" s="42"/>
      <c r="N93" s="42"/>
      <c r="O93" s="43">
        <f t="shared" si="1"/>
        <v>0</v>
      </c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x14ac:dyDescent="0.3">
      <c r="A94" s="17" t="s">
        <v>600</v>
      </c>
      <c r="B94" s="17" t="s">
        <v>1914</v>
      </c>
      <c r="C94" s="22" t="s">
        <v>925</v>
      </c>
      <c r="D94" s="24">
        <v>13687</v>
      </c>
      <c r="E94" s="22" t="s">
        <v>602</v>
      </c>
      <c r="F94" s="22">
        <v>5.5611769999999998</v>
      </c>
      <c r="G94" s="22">
        <v>43.287061999999999</v>
      </c>
      <c r="H94" s="38" t="s">
        <v>2793</v>
      </c>
      <c r="I94" s="48"/>
      <c r="J94" s="21" t="s">
        <v>835</v>
      </c>
      <c r="K94" s="31"/>
      <c r="L94" s="18" t="s">
        <v>22</v>
      </c>
      <c r="M94" s="42"/>
      <c r="N94" s="42"/>
      <c r="O94" s="43">
        <f t="shared" si="1"/>
        <v>0</v>
      </c>
    </row>
    <row r="95" spans="1:35" x14ac:dyDescent="0.3">
      <c r="A95" s="17" t="s">
        <v>600</v>
      </c>
      <c r="B95" s="17" t="s">
        <v>1915</v>
      </c>
      <c r="C95" s="22" t="s">
        <v>926</v>
      </c>
      <c r="D95" s="24">
        <v>13008</v>
      </c>
      <c r="E95" s="22" t="s">
        <v>581</v>
      </c>
      <c r="F95" s="22">
        <v>5.388312</v>
      </c>
      <c r="G95" s="22">
        <v>43.280709000000002</v>
      </c>
      <c r="H95" s="38" t="s">
        <v>2793</v>
      </c>
      <c r="I95" s="48"/>
      <c r="J95" s="21" t="s">
        <v>835</v>
      </c>
      <c r="K95" s="31"/>
      <c r="L95" s="18" t="s">
        <v>22</v>
      </c>
      <c r="M95" s="42"/>
      <c r="N95" s="42"/>
      <c r="O95" s="43">
        <f t="shared" si="1"/>
        <v>0</v>
      </c>
    </row>
    <row r="96" spans="1:35" x14ac:dyDescent="0.3">
      <c r="A96" s="17" t="s">
        <v>631</v>
      </c>
      <c r="B96" s="17" t="s">
        <v>1916</v>
      </c>
      <c r="C96" s="22" t="s">
        <v>927</v>
      </c>
      <c r="D96" s="24">
        <v>83170</v>
      </c>
      <c r="E96" s="22" t="s">
        <v>620</v>
      </c>
      <c r="F96" s="22">
        <v>6.0653303000000003</v>
      </c>
      <c r="G96" s="22">
        <v>43.406299199999999</v>
      </c>
      <c r="H96" s="38" t="s">
        <v>2793</v>
      </c>
      <c r="I96" s="48"/>
      <c r="J96" s="21" t="s">
        <v>835</v>
      </c>
      <c r="K96" s="31"/>
      <c r="L96" s="18" t="s">
        <v>22</v>
      </c>
      <c r="M96" s="42"/>
      <c r="N96" s="42"/>
      <c r="O96" s="43">
        <f t="shared" si="1"/>
        <v>0</v>
      </c>
    </row>
    <row r="97" spans="1:35" x14ac:dyDescent="0.3">
      <c r="A97" s="17" t="s">
        <v>631</v>
      </c>
      <c r="B97" s="17" t="s">
        <v>1917</v>
      </c>
      <c r="C97" s="22" t="s">
        <v>928</v>
      </c>
      <c r="D97" s="24">
        <v>83700</v>
      </c>
      <c r="E97" s="22" t="s">
        <v>635</v>
      </c>
      <c r="F97" s="22">
        <v>6.7751223999999999</v>
      </c>
      <c r="G97" s="22">
        <v>43.426975300000002</v>
      </c>
      <c r="H97" s="38" t="s">
        <v>2793</v>
      </c>
      <c r="I97" s="48"/>
      <c r="J97" s="21" t="s">
        <v>835</v>
      </c>
      <c r="K97" s="18" t="s">
        <v>26</v>
      </c>
      <c r="L97" s="18" t="s">
        <v>22</v>
      </c>
      <c r="M97" s="42"/>
      <c r="N97" s="42"/>
      <c r="O97" s="43">
        <f t="shared" si="1"/>
        <v>0</v>
      </c>
    </row>
    <row r="98" spans="1:35" x14ac:dyDescent="0.3">
      <c r="A98" s="17" t="s">
        <v>631</v>
      </c>
      <c r="B98" s="17" t="s">
        <v>1918</v>
      </c>
      <c r="C98" s="22" t="s">
        <v>929</v>
      </c>
      <c r="D98" s="24">
        <v>83000</v>
      </c>
      <c r="E98" s="22" t="s">
        <v>617</v>
      </c>
      <c r="F98" s="22">
        <v>5.9430110000000003</v>
      </c>
      <c r="G98" s="22">
        <v>43.119646000000003</v>
      </c>
      <c r="H98" s="38" t="s">
        <v>2793</v>
      </c>
      <c r="I98" s="48"/>
      <c r="J98" s="21" t="s">
        <v>835</v>
      </c>
      <c r="K98" s="31"/>
      <c r="L98" s="18" t="s">
        <v>22</v>
      </c>
      <c r="M98" s="42"/>
      <c r="N98" s="42"/>
      <c r="O98" s="43">
        <f t="shared" si="1"/>
        <v>0</v>
      </c>
    </row>
    <row r="99" spans="1:35" s="19" customFormat="1" x14ac:dyDescent="0.3">
      <c r="A99" s="17" t="s">
        <v>631</v>
      </c>
      <c r="B99" s="17" t="s">
        <v>1919</v>
      </c>
      <c r="C99" s="22" t="s">
        <v>930</v>
      </c>
      <c r="D99" s="24" t="s">
        <v>750</v>
      </c>
      <c r="E99" s="22" t="s">
        <v>615</v>
      </c>
      <c r="F99" s="22">
        <v>6.6320198999999</v>
      </c>
      <c r="G99" s="22">
        <v>44.905502599999998</v>
      </c>
      <c r="H99" s="38" t="s">
        <v>2792</v>
      </c>
      <c r="I99" s="48"/>
      <c r="J99" s="21" t="s">
        <v>823</v>
      </c>
      <c r="K99" s="18" t="s">
        <v>26</v>
      </c>
      <c r="L99" s="18" t="s">
        <v>22</v>
      </c>
      <c r="M99" s="42"/>
      <c r="N99" s="42"/>
      <c r="O99" s="43">
        <f t="shared" si="1"/>
        <v>0</v>
      </c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x14ac:dyDescent="0.3">
      <c r="A100" s="17" t="s">
        <v>631</v>
      </c>
      <c r="B100" s="17" t="s">
        <v>1920</v>
      </c>
      <c r="C100" s="22" t="s">
        <v>931</v>
      </c>
      <c r="D100" s="24" t="s">
        <v>748</v>
      </c>
      <c r="E100" s="22" t="s">
        <v>632</v>
      </c>
      <c r="F100" s="22">
        <v>6.2067473</v>
      </c>
      <c r="G100" s="22">
        <v>44.058325000000004</v>
      </c>
      <c r="H100" s="38" t="s">
        <v>2793</v>
      </c>
      <c r="I100" s="48"/>
      <c r="J100" s="21" t="s">
        <v>835</v>
      </c>
      <c r="K100" s="31"/>
      <c r="L100" s="18" t="s">
        <v>22</v>
      </c>
      <c r="M100" s="42"/>
      <c r="N100" s="42"/>
      <c r="O100" s="43">
        <f t="shared" si="1"/>
        <v>0</v>
      </c>
    </row>
    <row r="101" spans="1:35" x14ac:dyDescent="0.3">
      <c r="A101" s="17" t="s">
        <v>631</v>
      </c>
      <c r="B101" s="17" t="s">
        <v>1921</v>
      </c>
      <c r="C101" s="22" t="s">
        <v>932</v>
      </c>
      <c r="D101" s="24">
        <v>83610</v>
      </c>
      <c r="E101" s="22" t="s">
        <v>640</v>
      </c>
      <c r="F101" s="22">
        <v>6.3078979999999998</v>
      </c>
      <c r="G101" s="22">
        <v>43.204179000000003</v>
      </c>
      <c r="H101" s="38" t="s">
        <v>2792</v>
      </c>
      <c r="I101" s="48"/>
      <c r="J101" s="21" t="s">
        <v>824</v>
      </c>
      <c r="K101" s="18" t="s">
        <v>26</v>
      </c>
      <c r="L101" s="18" t="s">
        <v>22</v>
      </c>
      <c r="M101" s="42"/>
      <c r="N101" s="42"/>
      <c r="O101" s="43">
        <f t="shared" si="1"/>
        <v>0</v>
      </c>
    </row>
    <row r="102" spans="1:35" x14ac:dyDescent="0.3">
      <c r="A102" s="17" t="s">
        <v>631</v>
      </c>
      <c r="B102" s="17" t="s">
        <v>1922</v>
      </c>
      <c r="C102" s="22" t="s">
        <v>933</v>
      </c>
      <c r="D102" s="24" t="s">
        <v>750</v>
      </c>
      <c r="E102" s="22" t="s">
        <v>615</v>
      </c>
      <c r="F102" s="22">
        <v>6.6282224999999997</v>
      </c>
      <c r="G102" s="22">
        <v>44.911561599999999</v>
      </c>
      <c r="H102" s="38" t="s">
        <v>2792</v>
      </c>
      <c r="I102" s="48"/>
      <c r="J102" s="21" t="s">
        <v>824</v>
      </c>
      <c r="K102" s="18" t="s">
        <v>26</v>
      </c>
      <c r="L102" s="18" t="s">
        <v>22</v>
      </c>
      <c r="M102" s="42"/>
      <c r="N102" s="42"/>
      <c r="O102" s="43">
        <f t="shared" si="1"/>
        <v>0</v>
      </c>
    </row>
    <row r="103" spans="1:35" x14ac:dyDescent="0.3">
      <c r="A103" s="17" t="s">
        <v>631</v>
      </c>
      <c r="B103" s="17" t="s">
        <v>1923</v>
      </c>
      <c r="C103" s="22" t="s">
        <v>934</v>
      </c>
      <c r="D103" s="24" t="s">
        <v>787</v>
      </c>
      <c r="E103" s="22" t="s">
        <v>633</v>
      </c>
      <c r="F103" s="22">
        <v>7.1635460000000002</v>
      </c>
      <c r="G103" s="22">
        <v>43.737469500000003</v>
      </c>
      <c r="H103" s="38" t="s">
        <v>2792</v>
      </c>
      <c r="I103" s="48"/>
      <c r="J103" s="21" t="s">
        <v>824</v>
      </c>
      <c r="K103" s="18" t="s">
        <v>26</v>
      </c>
      <c r="L103" s="18" t="s">
        <v>22</v>
      </c>
      <c r="M103" s="42"/>
      <c r="N103" s="42"/>
      <c r="O103" s="43">
        <f t="shared" si="1"/>
        <v>0</v>
      </c>
    </row>
    <row r="104" spans="1:35" x14ac:dyDescent="0.3">
      <c r="A104" s="17" t="s">
        <v>631</v>
      </c>
      <c r="B104" s="17" t="s">
        <v>1924</v>
      </c>
      <c r="C104" s="22" t="s">
        <v>935</v>
      </c>
      <c r="D104" s="24">
        <v>84208</v>
      </c>
      <c r="E104" s="22" t="s">
        <v>630</v>
      </c>
      <c r="F104" s="22">
        <v>5.0288696000000002</v>
      </c>
      <c r="G104" s="22">
        <v>44.046065400000003</v>
      </c>
      <c r="H104" s="38" t="s">
        <v>2793</v>
      </c>
      <c r="I104" s="48"/>
      <c r="J104" s="21" t="s">
        <v>835</v>
      </c>
      <c r="K104" s="18" t="s">
        <v>26</v>
      </c>
      <c r="L104" s="18" t="s">
        <v>22</v>
      </c>
      <c r="M104" s="42"/>
      <c r="N104" s="42"/>
      <c r="O104" s="43">
        <f t="shared" si="1"/>
        <v>0</v>
      </c>
    </row>
    <row r="105" spans="1:35" x14ac:dyDescent="0.3">
      <c r="A105" s="17" t="s">
        <v>631</v>
      </c>
      <c r="B105" s="17" t="s">
        <v>1925</v>
      </c>
      <c r="C105" s="22" t="s">
        <v>936</v>
      </c>
      <c r="D105" s="24" t="s">
        <v>791</v>
      </c>
      <c r="E105" s="22" t="s">
        <v>614</v>
      </c>
      <c r="F105" s="22">
        <v>6.0690932999999996</v>
      </c>
      <c r="G105" s="22">
        <v>44.567741300000002</v>
      </c>
      <c r="H105" s="38" t="s">
        <v>2793</v>
      </c>
      <c r="I105" s="48"/>
      <c r="J105" s="21" t="s">
        <v>835</v>
      </c>
      <c r="K105" s="18" t="s">
        <v>26</v>
      </c>
      <c r="L105" s="18" t="s">
        <v>22</v>
      </c>
      <c r="M105" s="42"/>
      <c r="N105" s="42"/>
      <c r="O105" s="43">
        <f t="shared" si="1"/>
        <v>0</v>
      </c>
    </row>
    <row r="106" spans="1:35" x14ac:dyDescent="0.3">
      <c r="A106" s="17" t="s">
        <v>631</v>
      </c>
      <c r="B106" s="17" t="s">
        <v>1926</v>
      </c>
      <c r="C106" s="22" t="s">
        <v>937</v>
      </c>
      <c r="D106" s="24">
        <v>13003</v>
      </c>
      <c r="E106" s="22" t="s">
        <v>581</v>
      </c>
      <c r="F106" s="22">
        <v>5.3708181000000002</v>
      </c>
      <c r="G106" s="22">
        <v>43.308774100000001</v>
      </c>
      <c r="H106" s="38" t="s">
        <v>2792</v>
      </c>
      <c r="I106" s="48"/>
      <c r="J106" s="21" t="s">
        <v>824</v>
      </c>
      <c r="K106" s="18" t="s">
        <v>26</v>
      </c>
      <c r="L106" s="18" t="s">
        <v>22</v>
      </c>
      <c r="M106" s="42"/>
      <c r="N106" s="42"/>
      <c r="O106" s="43">
        <f t="shared" si="1"/>
        <v>0</v>
      </c>
    </row>
    <row r="107" spans="1:35" x14ac:dyDescent="0.3">
      <c r="A107" s="17" t="s">
        <v>631</v>
      </c>
      <c r="B107" s="17" t="s">
        <v>1927</v>
      </c>
      <c r="C107" s="22" t="s">
        <v>938</v>
      </c>
      <c r="D107" s="24">
        <v>83790</v>
      </c>
      <c r="E107" s="22" t="s">
        <v>636</v>
      </c>
      <c r="F107" s="22">
        <v>6.2285326999999997</v>
      </c>
      <c r="G107" s="22">
        <v>43.300687500000002</v>
      </c>
      <c r="H107" s="38" t="s">
        <v>2793</v>
      </c>
      <c r="I107" s="48"/>
      <c r="J107" s="21" t="s">
        <v>835</v>
      </c>
      <c r="K107" s="31"/>
      <c r="L107" s="18" t="s">
        <v>22</v>
      </c>
      <c r="M107" s="42"/>
      <c r="N107" s="42"/>
      <c r="O107" s="43">
        <f t="shared" si="1"/>
        <v>0</v>
      </c>
    </row>
    <row r="108" spans="1:35" s="19" customFormat="1" x14ac:dyDescent="0.3">
      <c r="A108" s="17" t="s">
        <v>631</v>
      </c>
      <c r="B108" s="17" t="s">
        <v>1928</v>
      </c>
      <c r="C108" s="22" t="s">
        <v>939</v>
      </c>
      <c r="D108" s="24">
        <v>20200</v>
      </c>
      <c r="E108" s="22" t="s">
        <v>587</v>
      </c>
      <c r="F108" s="22">
        <v>9.4291300000000007</v>
      </c>
      <c r="G108" s="22">
        <v>42.671199999999999</v>
      </c>
      <c r="H108" s="38" t="s">
        <v>2793</v>
      </c>
      <c r="I108" s="48"/>
      <c r="J108" s="21" t="s">
        <v>835</v>
      </c>
      <c r="K108" s="31"/>
      <c r="L108" s="18" t="s">
        <v>22</v>
      </c>
      <c r="M108" s="42"/>
      <c r="N108" s="42"/>
      <c r="O108" s="43">
        <f t="shared" si="1"/>
        <v>0</v>
      </c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s="19" customFormat="1" x14ac:dyDescent="0.3">
      <c r="A109" s="17" t="s">
        <v>631</v>
      </c>
      <c r="B109" s="17" t="s">
        <v>1929</v>
      </c>
      <c r="C109" s="22" t="s">
        <v>940</v>
      </c>
      <c r="D109" s="24">
        <v>83160</v>
      </c>
      <c r="E109" s="22" t="s">
        <v>941</v>
      </c>
      <c r="F109" s="22">
        <v>6.0077430999999999</v>
      </c>
      <c r="G109" s="22">
        <v>43.140994900000003</v>
      </c>
      <c r="H109" s="38" t="s">
        <v>2793</v>
      </c>
      <c r="I109" s="48"/>
      <c r="J109" s="21" t="s">
        <v>835</v>
      </c>
      <c r="K109" s="18" t="s">
        <v>26</v>
      </c>
      <c r="L109" s="18" t="s">
        <v>22</v>
      </c>
      <c r="M109" s="42"/>
      <c r="N109" s="42"/>
      <c r="O109" s="43">
        <f t="shared" si="1"/>
        <v>0</v>
      </c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s="19" customFormat="1" x14ac:dyDescent="0.3">
      <c r="A110" s="17" t="s">
        <v>631</v>
      </c>
      <c r="B110" s="17" t="s">
        <v>1930</v>
      </c>
      <c r="C110" s="22" t="s">
        <v>942</v>
      </c>
      <c r="D110" s="24">
        <v>83170</v>
      </c>
      <c r="E110" s="22" t="s">
        <v>620</v>
      </c>
      <c r="F110" s="22">
        <v>6.0616462999999996</v>
      </c>
      <c r="G110" s="22">
        <v>43.403711700000002</v>
      </c>
      <c r="H110" s="38" t="s">
        <v>2793</v>
      </c>
      <c r="I110" s="48"/>
      <c r="J110" s="21" t="s">
        <v>835</v>
      </c>
      <c r="K110" s="31"/>
      <c r="L110" s="18" t="s">
        <v>22</v>
      </c>
      <c r="M110" s="42"/>
      <c r="N110" s="42"/>
      <c r="O110" s="43">
        <f t="shared" si="1"/>
        <v>0</v>
      </c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x14ac:dyDescent="0.3">
      <c r="A111" s="17" t="s">
        <v>631</v>
      </c>
      <c r="B111" s="17" t="s">
        <v>1931</v>
      </c>
      <c r="C111" s="22" t="s">
        <v>943</v>
      </c>
      <c r="D111" s="24">
        <v>83160</v>
      </c>
      <c r="E111" s="22" t="s">
        <v>623</v>
      </c>
      <c r="F111" s="22">
        <v>5.9959797000000004</v>
      </c>
      <c r="G111" s="22">
        <v>43.136448700000003</v>
      </c>
      <c r="H111" s="38" t="s">
        <v>2793</v>
      </c>
      <c r="I111" s="48"/>
      <c r="J111" s="21" t="s">
        <v>835</v>
      </c>
      <c r="K111" s="18" t="s">
        <v>26</v>
      </c>
      <c r="L111" s="18" t="s">
        <v>22</v>
      </c>
      <c r="M111" s="42"/>
      <c r="N111" s="42"/>
      <c r="O111" s="43">
        <f t="shared" si="1"/>
        <v>0</v>
      </c>
    </row>
    <row r="112" spans="1:35" x14ac:dyDescent="0.3">
      <c r="A112" s="17" t="s">
        <v>631</v>
      </c>
      <c r="B112" s="17" t="s">
        <v>1932</v>
      </c>
      <c r="C112" s="22" t="s">
        <v>944</v>
      </c>
      <c r="D112" s="24">
        <v>83310</v>
      </c>
      <c r="E112" s="22" t="s">
        <v>634</v>
      </c>
      <c r="F112" s="22">
        <v>6.5282492000000003</v>
      </c>
      <c r="G112" s="22">
        <v>43.254482699999997</v>
      </c>
      <c r="H112" s="38" t="s">
        <v>2793</v>
      </c>
      <c r="I112" s="48"/>
      <c r="J112" s="21" t="s">
        <v>835</v>
      </c>
      <c r="K112" s="18" t="s">
        <v>26</v>
      </c>
      <c r="L112" s="18" t="s">
        <v>22</v>
      </c>
      <c r="M112" s="42"/>
      <c r="N112" s="42"/>
      <c r="O112" s="43">
        <f t="shared" si="1"/>
        <v>0</v>
      </c>
    </row>
    <row r="113" spans="1:35" x14ac:dyDescent="0.3">
      <c r="A113" s="17" t="s">
        <v>631</v>
      </c>
      <c r="B113" s="17" t="s">
        <v>1933</v>
      </c>
      <c r="C113" s="22" t="s">
        <v>945</v>
      </c>
      <c r="D113" s="24" t="s">
        <v>765</v>
      </c>
      <c r="E113" s="22" t="s">
        <v>639</v>
      </c>
      <c r="F113" s="22">
        <v>7.0624541000000001</v>
      </c>
      <c r="G113" s="22">
        <v>43.572826999999997</v>
      </c>
      <c r="H113" s="38" t="s">
        <v>2792</v>
      </c>
      <c r="I113" s="48"/>
      <c r="J113" s="21" t="s">
        <v>824</v>
      </c>
      <c r="K113" s="18" t="s">
        <v>26</v>
      </c>
      <c r="L113" s="18" t="s">
        <v>22</v>
      </c>
      <c r="M113" s="42"/>
      <c r="N113" s="42"/>
      <c r="O113" s="43">
        <f t="shared" si="1"/>
        <v>0</v>
      </c>
    </row>
    <row r="114" spans="1:35" s="19" customFormat="1" x14ac:dyDescent="0.3">
      <c r="A114" s="17" t="s">
        <v>631</v>
      </c>
      <c r="B114" s="17" t="s">
        <v>1934</v>
      </c>
      <c r="C114" s="22" t="s">
        <v>946</v>
      </c>
      <c r="D114" s="24" t="s">
        <v>763</v>
      </c>
      <c r="E114" s="22" t="s">
        <v>637</v>
      </c>
      <c r="F114" s="22">
        <v>7.1291051999999997</v>
      </c>
      <c r="G114" s="22">
        <v>43.718110799999998</v>
      </c>
      <c r="H114" s="38" t="s">
        <v>2793</v>
      </c>
      <c r="I114" s="48"/>
      <c r="J114" s="21" t="s">
        <v>835</v>
      </c>
      <c r="K114" s="18" t="s">
        <v>26</v>
      </c>
      <c r="L114" s="18" t="s">
        <v>22</v>
      </c>
      <c r="M114" s="42"/>
      <c r="N114" s="42"/>
      <c r="O114" s="43">
        <f t="shared" si="1"/>
        <v>0</v>
      </c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s="19" customFormat="1" x14ac:dyDescent="0.3">
      <c r="A115" s="17" t="s">
        <v>631</v>
      </c>
      <c r="B115" s="17" t="s">
        <v>1935</v>
      </c>
      <c r="C115" s="22" t="s">
        <v>947</v>
      </c>
      <c r="D115" s="24" t="s">
        <v>764</v>
      </c>
      <c r="E115" s="22" t="s">
        <v>638</v>
      </c>
      <c r="F115" s="22">
        <v>7.1293262999999998</v>
      </c>
      <c r="G115" s="22">
        <v>43.6461592</v>
      </c>
      <c r="H115" s="38" t="s">
        <v>2792</v>
      </c>
      <c r="I115" s="48"/>
      <c r="J115" s="21" t="s">
        <v>824</v>
      </c>
      <c r="K115" s="18" t="s">
        <v>26</v>
      </c>
      <c r="L115" s="18" t="s">
        <v>22</v>
      </c>
      <c r="M115" s="42"/>
      <c r="N115" s="42"/>
      <c r="O115" s="43">
        <f t="shared" si="1"/>
        <v>0</v>
      </c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x14ac:dyDescent="0.3">
      <c r="A116" s="17" t="s">
        <v>631</v>
      </c>
      <c r="B116" s="17" t="s">
        <v>1936</v>
      </c>
      <c r="C116" s="22" t="s">
        <v>948</v>
      </c>
      <c r="D116" s="24">
        <v>13009</v>
      </c>
      <c r="E116" s="22" t="s">
        <v>581</v>
      </c>
      <c r="F116" s="22">
        <v>5.4135533000000002</v>
      </c>
      <c r="G116" s="22">
        <v>43.259468400000003</v>
      </c>
      <c r="H116" s="38" t="s">
        <v>2792</v>
      </c>
      <c r="I116" s="48"/>
      <c r="J116" s="21" t="s">
        <v>822</v>
      </c>
      <c r="K116" s="18" t="s">
        <v>26</v>
      </c>
      <c r="L116" s="18" t="s">
        <v>19</v>
      </c>
      <c r="M116" s="42"/>
      <c r="N116" s="42"/>
      <c r="O116" s="43">
        <f t="shared" si="1"/>
        <v>0</v>
      </c>
    </row>
    <row r="117" spans="1:35" x14ac:dyDescent="0.3">
      <c r="A117" s="17" t="s">
        <v>1815</v>
      </c>
      <c r="B117" s="17" t="s">
        <v>1937</v>
      </c>
      <c r="C117" s="22" t="s">
        <v>949</v>
      </c>
      <c r="D117" s="24">
        <v>13392</v>
      </c>
      <c r="E117" s="22" t="s">
        <v>950</v>
      </c>
      <c r="F117" s="22">
        <v>5.3991816999999998</v>
      </c>
      <c r="G117" s="22">
        <v>43.296733099999997</v>
      </c>
      <c r="H117" s="38" t="s">
        <v>2792</v>
      </c>
      <c r="I117" s="48"/>
      <c r="J117" s="21" t="s">
        <v>823</v>
      </c>
      <c r="K117" s="18" t="s">
        <v>26</v>
      </c>
      <c r="L117" s="18" t="s">
        <v>22</v>
      </c>
      <c r="M117" s="42"/>
      <c r="N117" s="42"/>
      <c r="O117" s="43">
        <f t="shared" si="1"/>
        <v>0</v>
      </c>
    </row>
    <row r="118" spans="1:35" x14ac:dyDescent="0.3">
      <c r="A118" s="17" t="s">
        <v>364</v>
      </c>
      <c r="B118" s="17" t="s">
        <v>1938</v>
      </c>
      <c r="C118" s="22" t="s">
        <v>951</v>
      </c>
      <c r="D118" s="24">
        <v>14400</v>
      </c>
      <c r="E118" s="22" t="s">
        <v>365</v>
      </c>
      <c r="F118" s="22">
        <v>-0.69418769999993002</v>
      </c>
      <c r="G118" s="22">
        <v>49.2755419</v>
      </c>
      <c r="H118" s="38" t="s">
        <v>2793</v>
      </c>
      <c r="I118" s="48"/>
      <c r="J118" s="21" t="s">
        <v>835</v>
      </c>
      <c r="K118" s="18" t="s">
        <v>26</v>
      </c>
      <c r="L118" s="18" t="s">
        <v>22</v>
      </c>
      <c r="M118" s="42"/>
      <c r="N118" s="42"/>
      <c r="O118" s="43">
        <f t="shared" si="1"/>
        <v>0</v>
      </c>
    </row>
    <row r="119" spans="1:35" x14ac:dyDescent="0.3">
      <c r="A119" s="17" t="s">
        <v>364</v>
      </c>
      <c r="B119" s="17" t="s">
        <v>1939</v>
      </c>
      <c r="C119" s="22" t="s">
        <v>952</v>
      </c>
      <c r="D119" s="24">
        <v>14000</v>
      </c>
      <c r="E119" s="22" t="s">
        <v>305</v>
      </c>
      <c r="F119" s="22">
        <v>-0.35784109999996999</v>
      </c>
      <c r="G119" s="22">
        <v>49.177630100000002</v>
      </c>
      <c r="H119" s="38" t="s">
        <v>2793</v>
      </c>
      <c r="I119" s="48"/>
      <c r="J119" s="21" t="s">
        <v>835</v>
      </c>
      <c r="K119" s="18" t="s">
        <v>26</v>
      </c>
      <c r="L119" s="18" t="s">
        <v>22</v>
      </c>
      <c r="M119" s="42"/>
      <c r="N119" s="42"/>
      <c r="O119" s="43">
        <f t="shared" si="1"/>
        <v>0</v>
      </c>
    </row>
    <row r="120" spans="1:35" x14ac:dyDescent="0.3">
      <c r="A120" s="17" t="s">
        <v>364</v>
      </c>
      <c r="B120" s="17" t="s">
        <v>1940</v>
      </c>
      <c r="C120" s="22" t="s">
        <v>953</v>
      </c>
      <c r="D120" s="24">
        <v>14200</v>
      </c>
      <c r="E120" s="22" t="s">
        <v>954</v>
      </c>
      <c r="F120" s="22">
        <v>-0.33545000000000003</v>
      </c>
      <c r="G120" s="22">
        <v>49.203003199999998</v>
      </c>
      <c r="H120" s="38" t="s">
        <v>2793</v>
      </c>
      <c r="I120" s="48"/>
      <c r="J120" s="21" t="s">
        <v>835</v>
      </c>
      <c r="K120" s="18" t="s">
        <v>26</v>
      </c>
      <c r="L120" s="18" t="s">
        <v>22</v>
      </c>
      <c r="M120" s="42"/>
      <c r="N120" s="42"/>
      <c r="O120" s="43">
        <f t="shared" si="1"/>
        <v>0</v>
      </c>
    </row>
    <row r="121" spans="1:35" x14ac:dyDescent="0.3">
      <c r="A121" s="17" t="s">
        <v>364</v>
      </c>
      <c r="B121" s="17" t="s">
        <v>1941</v>
      </c>
      <c r="C121" s="22" t="s">
        <v>955</v>
      </c>
      <c r="D121" s="24">
        <v>14600</v>
      </c>
      <c r="E121" s="22" t="s">
        <v>368</v>
      </c>
      <c r="F121" s="22">
        <v>0.2311212</v>
      </c>
      <c r="G121" s="22">
        <v>49.422459699999997</v>
      </c>
      <c r="H121" s="38" t="s">
        <v>2793</v>
      </c>
      <c r="I121" s="48"/>
      <c r="J121" s="21" t="s">
        <v>835</v>
      </c>
      <c r="K121" s="31"/>
      <c r="L121" s="18" t="s">
        <v>22</v>
      </c>
      <c r="M121" s="42"/>
      <c r="N121" s="42"/>
      <c r="O121" s="43">
        <f t="shared" si="1"/>
        <v>0</v>
      </c>
    </row>
    <row r="122" spans="1:35" x14ac:dyDescent="0.3">
      <c r="A122" s="17" t="s">
        <v>364</v>
      </c>
      <c r="B122" s="17" t="s">
        <v>1942</v>
      </c>
      <c r="C122" s="22" t="s">
        <v>956</v>
      </c>
      <c r="D122" s="24">
        <v>14100</v>
      </c>
      <c r="E122" s="22" t="s">
        <v>366</v>
      </c>
      <c r="F122" s="22">
        <v>0.22264870000004</v>
      </c>
      <c r="G122" s="22">
        <v>49.145556399999997</v>
      </c>
      <c r="H122" s="38" t="s">
        <v>2792</v>
      </c>
      <c r="I122" s="48"/>
      <c r="J122" s="21" t="s">
        <v>824</v>
      </c>
      <c r="K122" s="18" t="s">
        <v>26</v>
      </c>
      <c r="L122" s="18" t="s">
        <v>22</v>
      </c>
      <c r="M122" s="42"/>
      <c r="N122" s="42"/>
      <c r="O122" s="43">
        <f t="shared" si="1"/>
        <v>0</v>
      </c>
    </row>
    <row r="123" spans="1:35" x14ac:dyDescent="0.3">
      <c r="A123" s="17" t="s">
        <v>364</v>
      </c>
      <c r="B123" s="17" t="s">
        <v>1943</v>
      </c>
      <c r="C123" s="22" t="s">
        <v>957</v>
      </c>
      <c r="D123" s="24">
        <v>14500</v>
      </c>
      <c r="E123" s="22" t="s">
        <v>367</v>
      </c>
      <c r="F123" s="22">
        <v>-0.88461900000000004</v>
      </c>
      <c r="G123" s="22">
        <v>48.837085999999999</v>
      </c>
      <c r="H123" s="38" t="s">
        <v>2793</v>
      </c>
      <c r="I123" s="48"/>
      <c r="J123" s="21" t="s">
        <v>835</v>
      </c>
      <c r="K123" s="18" t="s">
        <v>26</v>
      </c>
      <c r="L123" s="18" t="s">
        <v>22</v>
      </c>
      <c r="M123" s="42"/>
      <c r="N123" s="42"/>
      <c r="O123" s="43">
        <f t="shared" si="1"/>
        <v>0</v>
      </c>
    </row>
    <row r="124" spans="1:35" s="19" customFormat="1" x14ac:dyDescent="0.3">
      <c r="A124" s="17" t="s">
        <v>364</v>
      </c>
      <c r="B124" s="17" t="s">
        <v>1944</v>
      </c>
      <c r="C124" s="22" t="s">
        <v>958</v>
      </c>
      <c r="D124" s="24">
        <v>14031</v>
      </c>
      <c r="E124" s="22" t="s">
        <v>305</v>
      </c>
      <c r="F124" s="22">
        <v>-0.37292740000000002</v>
      </c>
      <c r="G124" s="22">
        <v>49.200972800000002</v>
      </c>
      <c r="H124" s="38" t="s">
        <v>2792</v>
      </c>
      <c r="I124" s="48"/>
      <c r="J124" s="21" t="s">
        <v>826</v>
      </c>
      <c r="K124" s="18" t="s">
        <v>26</v>
      </c>
      <c r="L124" s="18" t="s">
        <v>22</v>
      </c>
      <c r="M124" s="42"/>
      <c r="N124" s="42"/>
      <c r="O124" s="43">
        <f t="shared" si="1"/>
        <v>0</v>
      </c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s="19" customFormat="1" x14ac:dyDescent="0.3">
      <c r="A125" s="17" t="s">
        <v>726</v>
      </c>
      <c r="B125" s="17" t="s">
        <v>1945</v>
      </c>
      <c r="C125" s="22" t="s">
        <v>959</v>
      </c>
      <c r="D125" s="24">
        <v>14540</v>
      </c>
      <c r="E125" s="22" t="s">
        <v>306</v>
      </c>
      <c r="F125" s="22">
        <v>-0.30590070000000003</v>
      </c>
      <c r="G125" s="22">
        <v>49.1537498</v>
      </c>
      <c r="H125" s="38" t="s">
        <v>2792</v>
      </c>
      <c r="I125" s="48"/>
      <c r="J125" s="21" t="s">
        <v>824</v>
      </c>
      <c r="K125" s="18" t="s">
        <v>26</v>
      </c>
      <c r="L125" s="18" t="s">
        <v>22</v>
      </c>
      <c r="M125" s="42"/>
      <c r="N125" s="42"/>
      <c r="O125" s="43">
        <f t="shared" si="1"/>
        <v>0</v>
      </c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x14ac:dyDescent="0.3">
      <c r="A126" s="17" t="s">
        <v>726</v>
      </c>
      <c r="B126" s="17" t="s">
        <v>1946</v>
      </c>
      <c r="C126" s="22" t="s">
        <v>960</v>
      </c>
      <c r="D126" s="24">
        <v>14000</v>
      </c>
      <c r="E126" s="22" t="s">
        <v>305</v>
      </c>
      <c r="F126" s="22">
        <v>-0.3584619</v>
      </c>
      <c r="G126" s="22">
        <v>49.178990800000001</v>
      </c>
      <c r="H126" s="38" t="s">
        <v>2792</v>
      </c>
      <c r="I126" s="48"/>
      <c r="J126" s="21" t="s">
        <v>823</v>
      </c>
      <c r="K126" s="18" t="s">
        <v>26</v>
      </c>
      <c r="L126" s="18" t="s">
        <v>22</v>
      </c>
      <c r="M126" s="42"/>
      <c r="N126" s="42"/>
      <c r="O126" s="43">
        <f t="shared" si="1"/>
        <v>0</v>
      </c>
    </row>
    <row r="127" spans="1:35" s="19" customFormat="1" x14ac:dyDescent="0.3">
      <c r="A127" s="17" t="s">
        <v>726</v>
      </c>
      <c r="B127" s="17" t="s">
        <v>1947</v>
      </c>
      <c r="C127" s="22" t="s">
        <v>961</v>
      </c>
      <c r="D127" s="24">
        <v>76011</v>
      </c>
      <c r="E127" s="22" t="s">
        <v>788</v>
      </c>
      <c r="F127" s="22">
        <v>1.0670822</v>
      </c>
      <c r="G127" s="22">
        <v>49.444919900000002</v>
      </c>
      <c r="H127" s="38" t="s">
        <v>2792</v>
      </c>
      <c r="I127" s="48"/>
      <c r="J127" s="21" t="s">
        <v>823</v>
      </c>
      <c r="K127" s="18" t="s">
        <v>26</v>
      </c>
      <c r="L127" s="18" t="s">
        <v>22</v>
      </c>
      <c r="M127" s="42"/>
      <c r="N127" s="42"/>
      <c r="O127" s="43">
        <f t="shared" si="1"/>
        <v>0</v>
      </c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x14ac:dyDescent="0.3">
      <c r="A128" s="17" t="s">
        <v>694</v>
      </c>
      <c r="B128" s="17" t="s">
        <v>1948</v>
      </c>
      <c r="C128" s="22" t="s">
        <v>962</v>
      </c>
      <c r="D128" s="24">
        <v>15010</v>
      </c>
      <c r="E128" s="22" t="s">
        <v>695</v>
      </c>
      <c r="F128" s="22">
        <v>2.4465808999999998</v>
      </c>
      <c r="G128" s="22">
        <v>44.923093199999997</v>
      </c>
      <c r="H128" s="38" t="s">
        <v>2792</v>
      </c>
      <c r="I128" s="48"/>
      <c r="J128" s="21" t="s">
        <v>823</v>
      </c>
      <c r="K128" s="18" t="s">
        <v>26</v>
      </c>
      <c r="L128" s="18" t="s">
        <v>22</v>
      </c>
      <c r="M128" s="42"/>
      <c r="N128" s="42"/>
      <c r="O128" s="43">
        <f t="shared" si="1"/>
        <v>0</v>
      </c>
    </row>
    <row r="129" spans="1:35" x14ac:dyDescent="0.3">
      <c r="A129" s="17" t="s">
        <v>694</v>
      </c>
      <c r="B129" s="17" t="s">
        <v>1949</v>
      </c>
      <c r="C129" s="22" t="s">
        <v>963</v>
      </c>
      <c r="D129" s="24">
        <v>15000</v>
      </c>
      <c r="E129" s="22" t="s">
        <v>695</v>
      </c>
      <c r="F129" s="22">
        <v>2.4380190000000002</v>
      </c>
      <c r="G129" s="22">
        <v>44.908377999999999</v>
      </c>
      <c r="H129" s="38" t="s">
        <v>2792</v>
      </c>
      <c r="I129" s="48"/>
      <c r="J129" s="21" t="s">
        <v>824</v>
      </c>
      <c r="K129" s="18" t="s">
        <v>26</v>
      </c>
      <c r="L129" s="18" t="s">
        <v>22</v>
      </c>
      <c r="M129" s="42"/>
      <c r="N129" s="42"/>
      <c r="O129" s="43">
        <f t="shared" si="1"/>
        <v>0</v>
      </c>
    </row>
    <row r="130" spans="1:35" x14ac:dyDescent="0.3">
      <c r="A130" s="17" t="s">
        <v>524</v>
      </c>
      <c r="B130" s="17" t="s">
        <v>1950</v>
      </c>
      <c r="C130" s="22" t="s">
        <v>964</v>
      </c>
      <c r="D130" s="24">
        <v>16910</v>
      </c>
      <c r="E130" s="22" t="s">
        <v>526</v>
      </c>
      <c r="F130" s="22">
        <v>0.16460910000000001</v>
      </c>
      <c r="G130" s="22">
        <v>45.647632000000002</v>
      </c>
      <c r="H130" s="38" t="s">
        <v>2792</v>
      </c>
      <c r="I130" s="48"/>
      <c r="J130" s="21" t="s">
        <v>823</v>
      </c>
      <c r="K130" s="18" t="s">
        <v>26</v>
      </c>
      <c r="L130" s="18" t="s">
        <v>22</v>
      </c>
      <c r="M130" s="42"/>
      <c r="N130" s="42"/>
      <c r="O130" s="43">
        <f t="shared" si="1"/>
        <v>0</v>
      </c>
    </row>
    <row r="131" spans="1:35" x14ac:dyDescent="0.3">
      <c r="A131" s="17" t="s">
        <v>524</v>
      </c>
      <c r="B131" s="17" t="s">
        <v>1951</v>
      </c>
      <c r="C131" s="22" t="s">
        <v>965</v>
      </c>
      <c r="D131" s="24">
        <v>16000</v>
      </c>
      <c r="E131" s="22" t="s">
        <v>526</v>
      </c>
      <c r="F131" s="22">
        <v>0.15869549999999999</v>
      </c>
      <c r="G131" s="22">
        <v>45.635574599999998</v>
      </c>
      <c r="H131" s="38" t="s">
        <v>2792</v>
      </c>
      <c r="I131" s="48"/>
      <c r="J131" s="21" t="s">
        <v>824</v>
      </c>
      <c r="K131" s="18" t="s">
        <v>26</v>
      </c>
      <c r="L131" s="18" t="s">
        <v>22</v>
      </c>
      <c r="M131" s="42"/>
      <c r="N131" s="42"/>
      <c r="O131" s="43">
        <f t="shared" si="1"/>
        <v>0</v>
      </c>
    </row>
    <row r="132" spans="1:35" x14ac:dyDescent="0.3">
      <c r="A132" s="17" t="s">
        <v>524</v>
      </c>
      <c r="B132" s="17" t="s">
        <v>1952</v>
      </c>
      <c r="C132" s="22" t="s">
        <v>966</v>
      </c>
      <c r="D132" s="24">
        <v>16121</v>
      </c>
      <c r="E132" s="22" t="s">
        <v>525</v>
      </c>
      <c r="F132" s="22">
        <v>-0.32529429999999998</v>
      </c>
      <c r="G132" s="22">
        <v>45.7010182</v>
      </c>
      <c r="H132" s="38" t="s">
        <v>2792</v>
      </c>
      <c r="I132" s="48"/>
      <c r="J132" s="21" t="s">
        <v>824</v>
      </c>
      <c r="K132" s="18" t="s">
        <v>26</v>
      </c>
      <c r="L132" s="18" t="s">
        <v>22</v>
      </c>
      <c r="M132" s="42"/>
      <c r="N132" s="42"/>
      <c r="O132" s="43">
        <f t="shared" si="1"/>
        <v>0</v>
      </c>
    </row>
    <row r="133" spans="1:35" x14ac:dyDescent="0.3">
      <c r="A133" s="17" t="s">
        <v>527</v>
      </c>
      <c r="B133" s="17" t="s">
        <v>1953</v>
      </c>
      <c r="C133" s="22" t="s">
        <v>967</v>
      </c>
      <c r="D133" s="24">
        <v>17014</v>
      </c>
      <c r="E133" s="22" t="s">
        <v>528</v>
      </c>
      <c r="F133" s="22">
        <v>-1.162615</v>
      </c>
      <c r="G133" s="22">
        <v>46.161517000000003</v>
      </c>
      <c r="H133" s="38" t="s">
        <v>2792</v>
      </c>
      <c r="I133" s="48"/>
      <c r="J133" s="21" t="s">
        <v>822</v>
      </c>
      <c r="K133" s="18" t="s">
        <v>26</v>
      </c>
      <c r="L133" s="18" t="s">
        <v>22</v>
      </c>
      <c r="M133" s="42"/>
      <c r="N133" s="42"/>
      <c r="O133" s="43">
        <f t="shared" si="1"/>
        <v>0</v>
      </c>
    </row>
    <row r="134" spans="1:35" x14ac:dyDescent="0.3">
      <c r="A134" s="17" t="s">
        <v>527</v>
      </c>
      <c r="B134" s="17" t="s">
        <v>1954</v>
      </c>
      <c r="C134" s="22" t="s">
        <v>968</v>
      </c>
      <c r="D134" s="24">
        <v>17138</v>
      </c>
      <c r="E134" s="22" t="s">
        <v>969</v>
      </c>
      <c r="F134" s="22">
        <v>-1.11612</v>
      </c>
      <c r="G134" s="22">
        <v>46.175899999999999</v>
      </c>
      <c r="H134" s="38" t="s">
        <v>2792</v>
      </c>
      <c r="I134" s="48"/>
      <c r="J134" s="21" t="s">
        <v>823</v>
      </c>
      <c r="K134" s="18" t="s">
        <v>26</v>
      </c>
      <c r="L134" s="18" t="s">
        <v>22</v>
      </c>
      <c r="M134" s="42"/>
      <c r="N134" s="42"/>
      <c r="O134" s="43">
        <f t="shared" si="1"/>
        <v>0</v>
      </c>
    </row>
    <row r="135" spans="1:35" s="19" customFormat="1" x14ac:dyDescent="0.3">
      <c r="A135" s="17" t="s">
        <v>527</v>
      </c>
      <c r="B135" s="17" t="s">
        <v>1955</v>
      </c>
      <c r="C135" s="22" t="s">
        <v>970</v>
      </c>
      <c r="D135" s="24">
        <v>17300</v>
      </c>
      <c r="E135" s="22" t="s">
        <v>530</v>
      </c>
      <c r="F135" s="22">
        <v>-0.95308000000000004</v>
      </c>
      <c r="G135" s="22">
        <v>45.927180999999997</v>
      </c>
      <c r="H135" s="38" t="s">
        <v>2792</v>
      </c>
      <c r="I135" s="48"/>
      <c r="J135" s="21" t="s">
        <v>824</v>
      </c>
      <c r="K135" s="18" t="s">
        <v>26</v>
      </c>
      <c r="L135" s="18" t="s">
        <v>22</v>
      </c>
      <c r="M135" s="42"/>
      <c r="N135" s="42"/>
      <c r="O135" s="43">
        <f t="shared" si="1"/>
        <v>0</v>
      </c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x14ac:dyDescent="0.3">
      <c r="A136" s="17" t="s">
        <v>527</v>
      </c>
      <c r="B136" s="17" t="s">
        <v>1956</v>
      </c>
      <c r="C136" s="22" t="s">
        <v>971</v>
      </c>
      <c r="D136" s="24">
        <v>17114</v>
      </c>
      <c r="E136" s="22" t="s">
        <v>529</v>
      </c>
      <c r="F136" s="22">
        <v>-0.62733190000000005</v>
      </c>
      <c r="G136" s="22">
        <v>45.7442244</v>
      </c>
      <c r="H136" s="38" t="s">
        <v>2793</v>
      </c>
      <c r="I136" s="48"/>
      <c r="J136" s="21" t="s">
        <v>835</v>
      </c>
      <c r="K136" s="18" t="s">
        <v>26</v>
      </c>
      <c r="L136" s="18" t="s">
        <v>22</v>
      </c>
      <c r="M136" s="42"/>
      <c r="N136" s="42"/>
      <c r="O136" s="43">
        <f t="shared" ref="O136:O199" si="2">M136+(N136*12)</f>
        <v>0</v>
      </c>
    </row>
    <row r="137" spans="1:35" s="19" customFormat="1" x14ac:dyDescent="0.3">
      <c r="A137" s="17" t="s">
        <v>557</v>
      </c>
      <c r="B137" s="17" t="s">
        <v>1957</v>
      </c>
      <c r="C137" s="22" t="s">
        <v>972</v>
      </c>
      <c r="D137" s="24">
        <v>18200</v>
      </c>
      <c r="E137" s="22" t="s">
        <v>560</v>
      </c>
      <c r="F137" s="22">
        <v>2.5060183</v>
      </c>
      <c r="G137" s="22">
        <v>46.723365899999997</v>
      </c>
      <c r="H137" s="38" t="s">
        <v>2793</v>
      </c>
      <c r="I137" s="48"/>
      <c r="J137" s="21" t="s">
        <v>835</v>
      </c>
      <c r="K137" s="31"/>
      <c r="L137" s="18" t="s">
        <v>22</v>
      </c>
      <c r="M137" s="42"/>
      <c r="N137" s="42"/>
      <c r="O137" s="43">
        <f t="shared" si="2"/>
        <v>0</v>
      </c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x14ac:dyDescent="0.3">
      <c r="A138" s="17" t="s">
        <v>557</v>
      </c>
      <c r="B138" s="17" t="s">
        <v>1958</v>
      </c>
      <c r="C138" s="22" t="s">
        <v>973</v>
      </c>
      <c r="D138" s="24">
        <v>18030</v>
      </c>
      <c r="E138" s="22" t="s">
        <v>558</v>
      </c>
      <c r="F138" s="22">
        <v>2.3964172000000001</v>
      </c>
      <c r="G138" s="22">
        <v>47.088518899999997</v>
      </c>
      <c r="H138" s="38" t="s">
        <v>2792</v>
      </c>
      <c r="I138" s="48"/>
      <c r="J138" s="21" t="s">
        <v>822</v>
      </c>
      <c r="K138" s="18" t="s">
        <v>26</v>
      </c>
      <c r="L138" s="18" t="s">
        <v>22</v>
      </c>
      <c r="M138" s="42"/>
      <c r="N138" s="42"/>
      <c r="O138" s="43">
        <f t="shared" si="2"/>
        <v>0</v>
      </c>
    </row>
    <row r="139" spans="1:35" x14ac:dyDescent="0.3">
      <c r="A139" s="17" t="s">
        <v>557</v>
      </c>
      <c r="B139" s="17" t="s">
        <v>1959</v>
      </c>
      <c r="C139" s="22" t="s">
        <v>974</v>
      </c>
      <c r="D139" s="24">
        <v>18032</v>
      </c>
      <c r="E139" s="22" t="s">
        <v>975</v>
      </c>
      <c r="F139" s="22">
        <v>2.3883705000000002</v>
      </c>
      <c r="G139" s="22">
        <v>47.084305299999997</v>
      </c>
      <c r="H139" s="38" t="s">
        <v>2792</v>
      </c>
      <c r="I139" s="48"/>
      <c r="J139" s="21" t="s">
        <v>824</v>
      </c>
      <c r="K139" s="18" t="s">
        <v>26</v>
      </c>
      <c r="L139" s="18" t="s">
        <v>22</v>
      </c>
      <c r="M139" s="42"/>
      <c r="N139" s="42"/>
      <c r="O139" s="43">
        <f t="shared" si="2"/>
        <v>0</v>
      </c>
    </row>
    <row r="140" spans="1:35" x14ac:dyDescent="0.3">
      <c r="A140" s="17" t="s">
        <v>557</v>
      </c>
      <c r="B140" s="17" t="s">
        <v>1960</v>
      </c>
      <c r="C140" s="22" t="s">
        <v>976</v>
      </c>
      <c r="D140" s="24">
        <v>18100</v>
      </c>
      <c r="E140" s="22" t="s">
        <v>559</v>
      </c>
      <c r="F140" s="22">
        <v>2.0727226999999999</v>
      </c>
      <c r="G140" s="22">
        <v>47.223290400000003</v>
      </c>
      <c r="H140" s="38" t="s">
        <v>2793</v>
      </c>
      <c r="I140" s="48"/>
      <c r="J140" s="21" t="s">
        <v>835</v>
      </c>
      <c r="K140" s="31"/>
      <c r="L140" s="18" t="s">
        <v>22</v>
      </c>
      <c r="M140" s="42"/>
      <c r="N140" s="42"/>
      <c r="O140" s="43">
        <f t="shared" si="2"/>
        <v>0</v>
      </c>
    </row>
    <row r="141" spans="1:35" x14ac:dyDescent="0.3">
      <c r="A141" s="17" t="s">
        <v>531</v>
      </c>
      <c r="B141" s="17" t="s">
        <v>1961</v>
      </c>
      <c r="C141" s="22" t="s">
        <v>977</v>
      </c>
      <c r="D141" s="24">
        <v>19111</v>
      </c>
      <c r="E141" s="22" t="s">
        <v>533</v>
      </c>
      <c r="F141" s="22">
        <v>1.5367793000000001</v>
      </c>
      <c r="G141" s="22">
        <v>45.155974399999998</v>
      </c>
      <c r="H141" s="38" t="s">
        <v>2792</v>
      </c>
      <c r="I141" s="48"/>
      <c r="J141" s="21" t="s">
        <v>823</v>
      </c>
      <c r="K141" s="18" t="s">
        <v>26</v>
      </c>
      <c r="L141" s="18" t="s">
        <v>22</v>
      </c>
      <c r="M141" s="42"/>
      <c r="N141" s="42"/>
      <c r="O141" s="43">
        <f t="shared" si="2"/>
        <v>0</v>
      </c>
    </row>
    <row r="142" spans="1:35" s="19" customFormat="1" x14ac:dyDescent="0.3">
      <c r="A142" s="17" t="s">
        <v>531</v>
      </c>
      <c r="B142" s="17" t="s">
        <v>1962</v>
      </c>
      <c r="C142" s="22" t="s">
        <v>978</v>
      </c>
      <c r="D142" s="24">
        <v>19000</v>
      </c>
      <c r="E142" s="22" t="s">
        <v>532</v>
      </c>
      <c r="F142" s="22">
        <v>1.7638149999999999</v>
      </c>
      <c r="G142" s="22">
        <v>45.2634878</v>
      </c>
      <c r="H142" s="38" t="s">
        <v>2793</v>
      </c>
      <c r="I142" s="48"/>
      <c r="J142" s="21" t="s">
        <v>835</v>
      </c>
      <c r="K142" s="31"/>
      <c r="L142" s="18" t="s">
        <v>22</v>
      </c>
      <c r="M142" s="42"/>
      <c r="N142" s="42"/>
      <c r="O142" s="43">
        <f t="shared" si="2"/>
        <v>0</v>
      </c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x14ac:dyDescent="0.3">
      <c r="A143" s="17" t="s">
        <v>531</v>
      </c>
      <c r="B143" s="17" t="s">
        <v>1963</v>
      </c>
      <c r="C143" s="22" t="s">
        <v>979</v>
      </c>
      <c r="D143" s="24">
        <v>19200</v>
      </c>
      <c r="E143" s="22" t="s">
        <v>534</v>
      </c>
      <c r="F143" s="22">
        <v>2.3143570000000002</v>
      </c>
      <c r="G143" s="22">
        <v>45.546363800000002</v>
      </c>
      <c r="H143" s="38" t="s">
        <v>2793</v>
      </c>
      <c r="I143" s="48"/>
      <c r="J143" s="21" t="s">
        <v>835</v>
      </c>
      <c r="K143" s="31"/>
      <c r="L143" s="18" t="s">
        <v>22</v>
      </c>
      <c r="M143" s="42"/>
      <c r="N143" s="42"/>
      <c r="O143" s="43">
        <f t="shared" si="2"/>
        <v>0</v>
      </c>
    </row>
    <row r="144" spans="1:35" x14ac:dyDescent="0.3">
      <c r="A144" s="17" t="s">
        <v>531</v>
      </c>
      <c r="B144" s="17" t="s">
        <v>1964</v>
      </c>
      <c r="C144" s="22" t="s">
        <v>980</v>
      </c>
      <c r="D144" s="24">
        <v>19033</v>
      </c>
      <c r="E144" s="22" t="s">
        <v>532</v>
      </c>
      <c r="F144" s="22">
        <v>1.7693262999999999</v>
      </c>
      <c r="G144" s="22">
        <v>45.272018500000001</v>
      </c>
      <c r="H144" s="38" t="s">
        <v>2792</v>
      </c>
      <c r="I144" s="48"/>
      <c r="J144" s="21" t="s">
        <v>823</v>
      </c>
      <c r="K144" s="18" t="s">
        <v>26</v>
      </c>
      <c r="L144" s="18" t="s">
        <v>22</v>
      </c>
      <c r="M144" s="42"/>
      <c r="N144" s="42"/>
      <c r="O144" s="43">
        <f t="shared" si="2"/>
        <v>0</v>
      </c>
    </row>
    <row r="145" spans="1:35" s="19" customFormat="1" x14ac:dyDescent="0.3">
      <c r="A145" s="17" t="s">
        <v>582</v>
      </c>
      <c r="B145" s="17" t="s">
        <v>1965</v>
      </c>
      <c r="C145" s="22" t="s">
        <v>981</v>
      </c>
      <c r="D145" s="24">
        <v>20700</v>
      </c>
      <c r="E145" s="22" t="s">
        <v>583</v>
      </c>
      <c r="F145" s="22">
        <v>8.7454613000000005</v>
      </c>
      <c r="G145" s="22">
        <v>41.934629800000003</v>
      </c>
      <c r="H145" s="38" t="s">
        <v>2793</v>
      </c>
      <c r="I145" s="48"/>
      <c r="J145" s="21" t="s">
        <v>835</v>
      </c>
      <c r="K145" s="31"/>
      <c r="L145" s="18" t="s">
        <v>22</v>
      </c>
      <c r="M145" s="42"/>
      <c r="N145" s="42"/>
      <c r="O145" s="43">
        <f t="shared" si="2"/>
        <v>0</v>
      </c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x14ac:dyDescent="0.3">
      <c r="A146" s="17" t="s">
        <v>582</v>
      </c>
      <c r="B146" s="17" t="s">
        <v>1966</v>
      </c>
      <c r="C146" s="22" t="s">
        <v>982</v>
      </c>
      <c r="D146" s="24">
        <v>20137</v>
      </c>
      <c r="E146" s="22" t="s">
        <v>584</v>
      </c>
      <c r="F146" s="22">
        <v>9.2804333000000003</v>
      </c>
      <c r="G146" s="22">
        <v>41.591412200000001</v>
      </c>
      <c r="H146" s="38" t="s">
        <v>2793</v>
      </c>
      <c r="I146" s="48"/>
      <c r="J146" s="21" t="s">
        <v>835</v>
      </c>
      <c r="K146" s="31"/>
      <c r="L146" s="18" t="s">
        <v>22</v>
      </c>
      <c r="M146" s="42"/>
      <c r="N146" s="42"/>
      <c r="O146" s="43">
        <f t="shared" si="2"/>
        <v>0</v>
      </c>
    </row>
    <row r="147" spans="1:35" x14ac:dyDescent="0.3">
      <c r="A147" s="17" t="s">
        <v>582</v>
      </c>
      <c r="B147" s="17" t="s">
        <v>1967</v>
      </c>
      <c r="C147" s="22" t="s">
        <v>983</v>
      </c>
      <c r="D147" s="24">
        <v>20702</v>
      </c>
      <c r="E147" s="22" t="s">
        <v>583</v>
      </c>
      <c r="F147" s="22">
        <v>8.7390778999999998</v>
      </c>
      <c r="G147" s="22">
        <v>41.937652999999997</v>
      </c>
      <c r="H147" s="38" t="s">
        <v>2792</v>
      </c>
      <c r="I147" s="48"/>
      <c r="J147" s="21" t="s">
        <v>823</v>
      </c>
      <c r="K147" s="18" t="s">
        <v>26</v>
      </c>
      <c r="L147" s="18" t="s">
        <v>22</v>
      </c>
      <c r="M147" s="42"/>
      <c r="N147" s="42"/>
      <c r="O147" s="43">
        <f t="shared" si="2"/>
        <v>0</v>
      </c>
    </row>
    <row r="148" spans="1:35" x14ac:dyDescent="0.3">
      <c r="A148" s="17" t="s">
        <v>586</v>
      </c>
      <c r="B148" s="17" t="s">
        <v>1968</v>
      </c>
      <c r="C148" s="22" t="s">
        <v>984</v>
      </c>
      <c r="D148" s="24">
        <v>20270</v>
      </c>
      <c r="E148" s="22" t="s">
        <v>588</v>
      </c>
      <c r="F148" s="22">
        <v>9.5176654000000003</v>
      </c>
      <c r="G148" s="22">
        <v>42.118494400000003</v>
      </c>
      <c r="H148" s="38" t="s">
        <v>2793</v>
      </c>
      <c r="I148" s="48"/>
      <c r="J148" s="21" t="s">
        <v>835</v>
      </c>
      <c r="K148" s="31"/>
      <c r="L148" s="18" t="s">
        <v>22</v>
      </c>
      <c r="M148" s="42"/>
      <c r="N148" s="42"/>
      <c r="O148" s="43">
        <f t="shared" si="2"/>
        <v>0</v>
      </c>
    </row>
    <row r="149" spans="1:35" x14ac:dyDescent="0.3">
      <c r="A149" s="17" t="s">
        <v>586</v>
      </c>
      <c r="B149" s="17" t="s">
        <v>1969</v>
      </c>
      <c r="C149" s="22" t="s">
        <v>985</v>
      </c>
      <c r="D149" s="24">
        <v>20250</v>
      </c>
      <c r="E149" s="22" t="s">
        <v>585</v>
      </c>
      <c r="F149" s="22">
        <v>9.1495605999999992</v>
      </c>
      <c r="G149" s="22">
        <v>42.307067500000002</v>
      </c>
      <c r="H149" s="38" t="s">
        <v>2793</v>
      </c>
      <c r="I149" s="48"/>
      <c r="J149" s="21" t="s">
        <v>835</v>
      </c>
      <c r="K149" s="18" t="s">
        <v>26</v>
      </c>
      <c r="L149" s="18" t="s">
        <v>22</v>
      </c>
      <c r="M149" s="42"/>
      <c r="N149" s="42"/>
      <c r="O149" s="43">
        <f t="shared" si="2"/>
        <v>0</v>
      </c>
    </row>
    <row r="150" spans="1:35" x14ac:dyDescent="0.3">
      <c r="A150" s="17" t="s">
        <v>586</v>
      </c>
      <c r="B150" s="17" t="s">
        <v>1970</v>
      </c>
      <c r="C150" s="22" t="s">
        <v>986</v>
      </c>
      <c r="D150" s="24">
        <v>20220</v>
      </c>
      <c r="E150" s="22" t="s">
        <v>589</v>
      </c>
      <c r="F150" s="22">
        <v>8.9549611999999996</v>
      </c>
      <c r="G150" s="22">
        <v>42.616832199999997</v>
      </c>
      <c r="H150" s="38" t="s">
        <v>2793</v>
      </c>
      <c r="I150" s="48"/>
      <c r="J150" s="21" t="s">
        <v>835</v>
      </c>
      <c r="K150" s="18" t="s">
        <v>26</v>
      </c>
      <c r="L150" s="18" t="s">
        <v>22</v>
      </c>
      <c r="M150" s="42"/>
      <c r="N150" s="42"/>
      <c r="O150" s="43">
        <f t="shared" si="2"/>
        <v>0</v>
      </c>
    </row>
    <row r="151" spans="1:35" x14ac:dyDescent="0.3">
      <c r="A151" s="17" t="s">
        <v>586</v>
      </c>
      <c r="B151" s="17" t="s">
        <v>1971</v>
      </c>
      <c r="C151" s="22" t="s">
        <v>987</v>
      </c>
      <c r="D151" s="24">
        <v>20406</v>
      </c>
      <c r="E151" s="22" t="s">
        <v>587</v>
      </c>
      <c r="F151" s="22">
        <v>9.4443172999999998</v>
      </c>
      <c r="G151" s="22">
        <v>42.703336800000002</v>
      </c>
      <c r="H151" s="38" t="s">
        <v>2792</v>
      </c>
      <c r="I151" s="48"/>
      <c r="J151" s="21" t="s">
        <v>823</v>
      </c>
      <c r="K151" s="18" t="s">
        <v>26</v>
      </c>
      <c r="L151" s="18" t="s">
        <v>22</v>
      </c>
      <c r="M151" s="42"/>
      <c r="N151" s="42"/>
      <c r="O151" s="43">
        <f t="shared" si="2"/>
        <v>0</v>
      </c>
    </row>
    <row r="152" spans="1:35" x14ac:dyDescent="0.3">
      <c r="A152" s="17" t="s">
        <v>586</v>
      </c>
      <c r="B152" s="17" t="s">
        <v>1972</v>
      </c>
      <c r="C152" s="22" t="s">
        <v>988</v>
      </c>
      <c r="D152" s="24">
        <v>20600</v>
      </c>
      <c r="E152" s="22" t="s">
        <v>587</v>
      </c>
      <c r="F152" s="22">
        <v>9.4389640000000004</v>
      </c>
      <c r="G152" s="22">
        <v>42.678994000000003</v>
      </c>
      <c r="H152" s="38" t="s">
        <v>2793</v>
      </c>
      <c r="I152" s="48"/>
      <c r="J152" s="21" t="s">
        <v>835</v>
      </c>
      <c r="K152" s="31"/>
      <c r="L152" s="18" t="s">
        <v>22</v>
      </c>
      <c r="M152" s="42"/>
      <c r="N152" s="42"/>
      <c r="O152" s="43">
        <f t="shared" si="2"/>
        <v>0</v>
      </c>
    </row>
    <row r="153" spans="1:35" x14ac:dyDescent="0.3">
      <c r="A153" s="17" t="s">
        <v>586</v>
      </c>
      <c r="B153" s="17" t="s">
        <v>1973</v>
      </c>
      <c r="C153" s="22" t="s">
        <v>989</v>
      </c>
      <c r="D153" s="24">
        <v>20250</v>
      </c>
      <c r="E153" s="22" t="s">
        <v>585</v>
      </c>
      <c r="F153" s="22">
        <v>9.1497776000000002</v>
      </c>
      <c r="G153" s="22">
        <v>42.302405100000001</v>
      </c>
      <c r="H153" s="38" t="s">
        <v>2792</v>
      </c>
      <c r="I153" s="48"/>
      <c r="J153" s="21" t="s">
        <v>824</v>
      </c>
      <c r="K153" s="18" t="s">
        <v>26</v>
      </c>
      <c r="L153" s="18" t="s">
        <v>22</v>
      </c>
      <c r="M153" s="42"/>
      <c r="N153" s="42"/>
      <c r="O153" s="43">
        <f t="shared" si="2"/>
        <v>0</v>
      </c>
    </row>
    <row r="154" spans="1:35" x14ac:dyDescent="0.3">
      <c r="A154" s="17" t="s">
        <v>195</v>
      </c>
      <c r="B154" s="17" t="s">
        <v>1974</v>
      </c>
      <c r="C154" s="22" t="s">
        <v>990</v>
      </c>
      <c r="D154" s="24">
        <v>21130</v>
      </c>
      <c r="E154" s="22" t="s">
        <v>197</v>
      </c>
      <c r="F154" s="22">
        <v>5.3894536000000004</v>
      </c>
      <c r="G154" s="22">
        <v>47.195445399999997</v>
      </c>
      <c r="H154" s="38" t="s">
        <v>2793</v>
      </c>
      <c r="I154" s="48"/>
      <c r="J154" s="21" t="s">
        <v>835</v>
      </c>
      <c r="K154" s="18" t="s">
        <v>26</v>
      </c>
      <c r="L154" s="18" t="s">
        <v>22</v>
      </c>
      <c r="M154" s="42"/>
      <c r="N154" s="42"/>
      <c r="O154" s="43">
        <f t="shared" si="2"/>
        <v>0</v>
      </c>
    </row>
    <row r="155" spans="1:35" x14ac:dyDescent="0.3">
      <c r="A155" s="17" t="s">
        <v>195</v>
      </c>
      <c r="B155" s="17" t="s">
        <v>1975</v>
      </c>
      <c r="C155" s="22" t="s">
        <v>991</v>
      </c>
      <c r="D155" s="24">
        <v>21200</v>
      </c>
      <c r="E155" s="22" t="s">
        <v>198</v>
      </c>
      <c r="F155" s="22">
        <v>4.8370157999999996</v>
      </c>
      <c r="G155" s="22">
        <v>47.020698799999998</v>
      </c>
      <c r="H155" s="38" t="s">
        <v>2793</v>
      </c>
      <c r="I155" s="48"/>
      <c r="J155" s="21" t="s">
        <v>835</v>
      </c>
      <c r="K155" s="18" t="s">
        <v>26</v>
      </c>
      <c r="L155" s="18" t="s">
        <v>22</v>
      </c>
      <c r="M155" s="42"/>
      <c r="N155" s="42"/>
      <c r="O155" s="43">
        <f t="shared" si="2"/>
        <v>0</v>
      </c>
    </row>
    <row r="156" spans="1:35" x14ac:dyDescent="0.3">
      <c r="A156" s="17" t="s">
        <v>195</v>
      </c>
      <c r="B156" s="17" t="s">
        <v>1976</v>
      </c>
      <c r="C156" s="22" t="s">
        <v>992</v>
      </c>
      <c r="D156" s="24">
        <v>21500</v>
      </c>
      <c r="E156" s="22" t="s">
        <v>196</v>
      </c>
      <c r="F156" s="22">
        <v>4.3384437</v>
      </c>
      <c r="G156" s="22">
        <v>47.624009999999998</v>
      </c>
      <c r="H156" s="38" t="s">
        <v>2793</v>
      </c>
      <c r="I156" s="48"/>
      <c r="J156" s="21" t="s">
        <v>835</v>
      </c>
      <c r="K156" s="31"/>
      <c r="L156" s="18" t="s">
        <v>22</v>
      </c>
      <c r="M156" s="42"/>
      <c r="N156" s="42"/>
      <c r="O156" s="43">
        <f t="shared" si="2"/>
        <v>0</v>
      </c>
    </row>
    <row r="157" spans="1:35" x14ac:dyDescent="0.3">
      <c r="A157" s="17" t="s">
        <v>195</v>
      </c>
      <c r="B157" s="17" t="s">
        <v>1977</v>
      </c>
      <c r="C157" s="22" t="s">
        <v>993</v>
      </c>
      <c r="D157" s="24">
        <v>21000</v>
      </c>
      <c r="E157" s="22" t="s">
        <v>14</v>
      </c>
      <c r="F157" s="22">
        <v>5.0527949999999997</v>
      </c>
      <c r="G157" s="22">
        <v>47.329411</v>
      </c>
      <c r="H157" s="38" t="s">
        <v>2792</v>
      </c>
      <c r="I157" s="48"/>
      <c r="J157" s="21" t="s">
        <v>826</v>
      </c>
      <c r="K157" s="18" t="s">
        <v>26</v>
      </c>
      <c r="L157" s="18" t="s">
        <v>22</v>
      </c>
      <c r="M157" s="42"/>
      <c r="N157" s="42"/>
      <c r="O157" s="43">
        <f t="shared" si="2"/>
        <v>0</v>
      </c>
    </row>
    <row r="158" spans="1:35" s="19" customFormat="1" x14ac:dyDescent="0.3">
      <c r="A158" s="17" t="s">
        <v>287</v>
      </c>
      <c r="B158" s="17" t="s">
        <v>1978</v>
      </c>
      <c r="C158" s="22" t="s">
        <v>994</v>
      </c>
      <c r="D158" s="24">
        <v>39300</v>
      </c>
      <c r="E158" s="22" t="s">
        <v>280</v>
      </c>
      <c r="F158" s="22">
        <v>5.8999129999999997</v>
      </c>
      <c r="G158" s="22">
        <v>46.750709000000001</v>
      </c>
      <c r="H158" s="38" t="s">
        <v>2793</v>
      </c>
      <c r="I158" s="48"/>
      <c r="J158" s="21" t="s">
        <v>835</v>
      </c>
      <c r="K158" s="31"/>
      <c r="L158" s="18" t="s">
        <v>22</v>
      </c>
      <c r="M158" s="42"/>
      <c r="N158" s="42"/>
      <c r="O158" s="43">
        <f t="shared" si="2"/>
        <v>0</v>
      </c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x14ac:dyDescent="0.3">
      <c r="A159" s="17" t="s">
        <v>287</v>
      </c>
      <c r="B159" s="17" t="s">
        <v>1979</v>
      </c>
      <c r="C159" s="22" t="s">
        <v>995</v>
      </c>
      <c r="D159" s="24">
        <v>25000</v>
      </c>
      <c r="E159" s="22" t="s">
        <v>205</v>
      </c>
      <c r="F159" s="22">
        <v>5.9937735999999999</v>
      </c>
      <c r="G159" s="22">
        <v>47.243901600000001</v>
      </c>
      <c r="H159" s="38" t="s">
        <v>2792</v>
      </c>
      <c r="I159" s="48"/>
      <c r="J159" s="21" t="s">
        <v>824</v>
      </c>
      <c r="K159" s="18" t="s">
        <v>26</v>
      </c>
      <c r="L159" s="18" t="s">
        <v>22</v>
      </c>
      <c r="M159" s="42"/>
      <c r="N159" s="42"/>
      <c r="O159" s="43">
        <f t="shared" si="2"/>
        <v>0</v>
      </c>
    </row>
    <row r="160" spans="1:35" x14ac:dyDescent="0.3">
      <c r="A160" s="17" t="s">
        <v>287</v>
      </c>
      <c r="B160" s="17" t="s">
        <v>1980</v>
      </c>
      <c r="C160" s="22" t="s">
        <v>996</v>
      </c>
      <c r="D160" s="24">
        <v>71140</v>
      </c>
      <c r="E160" s="22" t="s">
        <v>294</v>
      </c>
      <c r="F160" s="22">
        <v>3.7665015999999998</v>
      </c>
      <c r="G160" s="22">
        <v>46.615586899999997</v>
      </c>
      <c r="H160" s="38" t="s">
        <v>2792</v>
      </c>
      <c r="I160" s="48"/>
      <c r="J160" s="21" t="s">
        <v>823</v>
      </c>
      <c r="K160" s="18" t="s">
        <v>26</v>
      </c>
      <c r="L160" s="18" t="s">
        <v>22</v>
      </c>
      <c r="M160" s="42"/>
      <c r="N160" s="42"/>
      <c r="O160" s="43">
        <f t="shared" si="2"/>
        <v>0</v>
      </c>
    </row>
    <row r="161" spans="1:35" s="19" customFormat="1" x14ac:dyDescent="0.3">
      <c r="A161" s="17" t="s">
        <v>287</v>
      </c>
      <c r="B161" s="17" t="s">
        <v>1981</v>
      </c>
      <c r="C161" s="22" t="s">
        <v>997</v>
      </c>
      <c r="D161" s="24">
        <v>71850</v>
      </c>
      <c r="E161" s="22" t="s">
        <v>731</v>
      </c>
      <c r="F161" s="22">
        <v>4.8113999999999999</v>
      </c>
      <c r="G161" s="22">
        <v>46.306399999999996</v>
      </c>
      <c r="H161" s="38" t="s">
        <v>2792</v>
      </c>
      <c r="I161" s="48"/>
      <c r="J161" s="21" t="s">
        <v>824</v>
      </c>
      <c r="K161" s="18" t="s">
        <v>26</v>
      </c>
      <c r="L161" s="18" t="s">
        <v>22</v>
      </c>
      <c r="M161" s="42"/>
      <c r="N161" s="42"/>
      <c r="O161" s="43">
        <f t="shared" si="2"/>
        <v>0</v>
      </c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x14ac:dyDescent="0.3">
      <c r="A162" s="17" t="s">
        <v>287</v>
      </c>
      <c r="B162" s="17" t="s">
        <v>1982</v>
      </c>
      <c r="C162" s="22" t="s">
        <v>998</v>
      </c>
      <c r="D162" s="24">
        <v>39100</v>
      </c>
      <c r="E162" s="22" t="s">
        <v>278</v>
      </c>
      <c r="F162" s="22">
        <v>5.4679192999998998</v>
      </c>
      <c r="G162" s="22">
        <v>47.081955399999998</v>
      </c>
      <c r="H162" s="38" t="s">
        <v>2793</v>
      </c>
      <c r="I162" s="48"/>
      <c r="J162" s="21" t="s">
        <v>835</v>
      </c>
      <c r="K162" s="18" t="s">
        <v>26</v>
      </c>
      <c r="L162" s="18" t="s">
        <v>22</v>
      </c>
      <c r="M162" s="42"/>
      <c r="N162" s="42"/>
      <c r="O162" s="43">
        <f t="shared" si="2"/>
        <v>0</v>
      </c>
    </row>
    <row r="163" spans="1:35" x14ac:dyDescent="0.3">
      <c r="A163" s="17" t="s">
        <v>287</v>
      </c>
      <c r="B163" s="17" t="s">
        <v>1983</v>
      </c>
      <c r="C163" s="22" t="s">
        <v>999</v>
      </c>
      <c r="D163" s="24">
        <v>39200</v>
      </c>
      <c r="E163" s="22" t="s">
        <v>293</v>
      </c>
      <c r="F163" s="22">
        <v>5.8630547000000002</v>
      </c>
      <c r="G163" s="22">
        <v>46.390530200000001</v>
      </c>
      <c r="H163" s="38" t="s">
        <v>2793</v>
      </c>
      <c r="I163" s="48"/>
      <c r="J163" s="21" t="s">
        <v>835</v>
      </c>
      <c r="K163" s="31"/>
      <c r="L163" s="18" t="s">
        <v>22</v>
      </c>
      <c r="M163" s="42"/>
      <c r="N163" s="42"/>
      <c r="O163" s="43">
        <f t="shared" si="2"/>
        <v>0</v>
      </c>
    </row>
    <row r="164" spans="1:35" x14ac:dyDescent="0.3">
      <c r="A164" s="17" t="s">
        <v>287</v>
      </c>
      <c r="B164" s="17" t="s">
        <v>1984</v>
      </c>
      <c r="C164" s="22" t="s">
        <v>1000</v>
      </c>
      <c r="D164" s="24">
        <v>89470</v>
      </c>
      <c r="E164" s="22" t="s">
        <v>1001</v>
      </c>
      <c r="F164" s="22">
        <v>3.5817999999999999</v>
      </c>
      <c r="G164" s="22">
        <v>47.849200000000003</v>
      </c>
      <c r="H164" s="38" t="s">
        <v>2793</v>
      </c>
      <c r="I164" s="48"/>
      <c r="J164" s="21" t="s">
        <v>835</v>
      </c>
      <c r="K164" s="18" t="s">
        <v>26</v>
      </c>
      <c r="L164" s="18" t="s">
        <v>22</v>
      </c>
      <c r="M164" s="42"/>
      <c r="N164" s="42"/>
      <c r="O164" s="43">
        <f t="shared" si="2"/>
        <v>0</v>
      </c>
    </row>
    <row r="165" spans="1:35" s="19" customFormat="1" x14ac:dyDescent="0.3">
      <c r="A165" s="17" t="s">
        <v>287</v>
      </c>
      <c r="B165" s="17" t="s">
        <v>1985</v>
      </c>
      <c r="C165" s="22" t="s">
        <v>1002</v>
      </c>
      <c r="D165" s="24">
        <v>21121</v>
      </c>
      <c r="E165" s="22" t="s">
        <v>290</v>
      </c>
      <c r="F165" s="22">
        <v>5.0291902999999998</v>
      </c>
      <c r="G165" s="22">
        <v>47.352115099999999</v>
      </c>
      <c r="H165" s="38" t="s">
        <v>2792</v>
      </c>
      <c r="I165" s="48"/>
      <c r="J165" s="21" t="s">
        <v>824</v>
      </c>
      <c r="K165" s="18" t="s">
        <v>26</v>
      </c>
      <c r="L165" s="18" t="s">
        <v>22</v>
      </c>
      <c r="M165" s="42"/>
      <c r="N165" s="42"/>
      <c r="O165" s="43">
        <f t="shared" si="2"/>
        <v>0</v>
      </c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x14ac:dyDescent="0.3">
      <c r="A166" s="17" t="s">
        <v>287</v>
      </c>
      <c r="B166" s="17" t="s">
        <v>1986</v>
      </c>
      <c r="C166" s="22" t="s">
        <v>1003</v>
      </c>
      <c r="D166" s="24">
        <v>89470</v>
      </c>
      <c r="E166" s="22" t="s">
        <v>1001</v>
      </c>
      <c r="F166" s="22">
        <v>3.5549594</v>
      </c>
      <c r="G166" s="22">
        <v>47.849308299999997</v>
      </c>
      <c r="H166" s="38" t="s">
        <v>2793</v>
      </c>
      <c r="I166" s="48"/>
      <c r="J166" s="21" t="s">
        <v>835</v>
      </c>
      <c r="K166" s="18" t="s">
        <v>26</v>
      </c>
      <c r="L166" s="18" t="s">
        <v>22</v>
      </c>
      <c r="M166" s="42"/>
      <c r="N166" s="42"/>
      <c r="O166" s="43">
        <f t="shared" si="2"/>
        <v>0</v>
      </c>
    </row>
    <row r="167" spans="1:35" x14ac:dyDescent="0.3">
      <c r="A167" s="17" t="s">
        <v>287</v>
      </c>
      <c r="B167" s="17" t="s">
        <v>1987</v>
      </c>
      <c r="C167" s="22" t="s">
        <v>1004</v>
      </c>
      <c r="D167" s="24">
        <v>89470</v>
      </c>
      <c r="E167" s="22" t="s">
        <v>1001</v>
      </c>
      <c r="F167" s="22">
        <v>3.5545825</v>
      </c>
      <c r="G167" s="22">
        <v>47.849566299999999</v>
      </c>
      <c r="H167" s="38" t="s">
        <v>2793</v>
      </c>
      <c r="I167" s="48"/>
      <c r="J167" s="21" t="s">
        <v>835</v>
      </c>
      <c r="K167" s="18" t="s">
        <v>26</v>
      </c>
      <c r="L167" s="18" t="s">
        <v>22</v>
      </c>
      <c r="M167" s="42"/>
      <c r="N167" s="42"/>
      <c r="O167" s="43">
        <f t="shared" si="2"/>
        <v>0</v>
      </c>
    </row>
    <row r="168" spans="1:35" x14ac:dyDescent="0.3">
      <c r="A168" s="17" t="s">
        <v>287</v>
      </c>
      <c r="B168" s="17" t="s">
        <v>1988</v>
      </c>
      <c r="C168" s="22" t="s">
        <v>1005</v>
      </c>
      <c r="D168" s="24">
        <v>89200</v>
      </c>
      <c r="E168" s="22" t="s">
        <v>224</v>
      </c>
      <c r="F168" s="22">
        <v>3.9119267999999998</v>
      </c>
      <c r="G168" s="22">
        <v>47.490988299999998</v>
      </c>
      <c r="H168" s="38" t="s">
        <v>2792</v>
      </c>
      <c r="I168" s="48"/>
      <c r="J168" s="21" t="s">
        <v>824</v>
      </c>
      <c r="K168" s="18" t="s">
        <v>26</v>
      </c>
      <c r="L168" s="18" t="s">
        <v>22</v>
      </c>
      <c r="M168" s="42"/>
      <c r="N168" s="42"/>
      <c r="O168" s="43">
        <f t="shared" si="2"/>
        <v>0</v>
      </c>
    </row>
    <row r="169" spans="1:35" x14ac:dyDescent="0.3">
      <c r="A169" s="17" t="s">
        <v>287</v>
      </c>
      <c r="B169" s="17" t="s">
        <v>1989</v>
      </c>
      <c r="C169" s="22" t="s">
        <v>1006</v>
      </c>
      <c r="D169" s="24">
        <v>89700</v>
      </c>
      <c r="E169" s="22" t="s">
        <v>1007</v>
      </c>
      <c r="F169" s="22">
        <v>3.9743142127990998</v>
      </c>
      <c r="G169" s="22">
        <v>47.855972290038999</v>
      </c>
      <c r="H169" s="38" t="s">
        <v>2792</v>
      </c>
      <c r="I169" s="48"/>
      <c r="J169" s="21" t="s">
        <v>824</v>
      </c>
      <c r="K169" s="18" t="s">
        <v>26</v>
      </c>
      <c r="L169" s="18" t="s">
        <v>22</v>
      </c>
      <c r="M169" s="42"/>
      <c r="N169" s="42"/>
      <c r="O169" s="43">
        <f t="shared" si="2"/>
        <v>0</v>
      </c>
    </row>
    <row r="170" spans="1:35" s="19" customFormat="1" x14ac:dyDescent="0.3">
      <c r="A170" s="17" t="s">
        <v>287</v>
      </c>
      <c r="B170" s="17" t="s">
        <v>1990</v>
      </c>
      <c r="C170" s="22" t="s">
        <v>1008</v>
      </c>
      <c r="D170" s="24">
        <v>89300</v>
      </c>
      <c r="E170" s="22" t="s">
        <v>1009</v>
      </c>
      <c r="F170" s="22">
        <v>3.3916671276093</v>
      </c>
      <c r="G170" s="22">
        <v>47.982540130615</v>
      </c>
      <c r="H170" s="38" t="s">
        <v>2792</v>
      </c>
      <c r="I170" s="48"/>
      <c r="J170" s="21" t="s">
        <v>824</v>
      </c>
      <c r="K170" s="18" t="s">
        <v>26</v>
      </c>
      <c r="L170" s="18" t="s">
        <v>22</v>
      </c>
      <c r="M170" s="42"/>
      <c r="N170" s="42"/>
      <c r="O170" s="43">
        <f t="shared" si="2"/>
        <v>0</v>
      </c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x14ac:dyDescent="0.3">
      <c r="A171" s="17" t="s">
        <v>287</v>
      </c>
      <c r="B171" s="17" t="s">
        <v>1991</v>
      </c>
      <c r="C171" s="22" t="s">
        <v>1010</v>
      </c>
      <c r="D171" s="24">
        <v>89100</v>
      </c>
      <c r="E171" s="22" t="s">
        <v>223</v>
      </c>
      <c r="F171" s="22">
        <v>3.2874857999999998</v>
      </c>
      <c r="G171" s="22">
        <v>48.195567599999997</v>
      </c>
      <c r="H171" s="38" t="s">
        <v>2792</v>
      </c>
      <c r="I171" s="48"/>
      <c r="J171" s="21" t="s">
        <v>824</v>
      </c>
      <c r="K171" s="18" t="s">
        <v>26</v>
      </c>
      <c r="L171" s="18" t="s">
        <v>22</v>
      </c>
      <c r="M171" s="42"/>
      <c r="N171" s="42"/>
      <c r="O171" s="43">
        <f t="shared" si="2"/>
        <v>0</v>
      </c>
    </row>
    <row r="172" spans="1:35" x14ac:dyDescent="0.3">
      <c r="A172" s="17" t="s">
        <v>287</v>
      </c>
      <c r="B172" s="17" t="s">
        <v>1992</v>
      </c>
      <c r="C172" s="22" t="s">
        <v>1011</v>
      </c>
      <c r="D172" s="24">
        <v>89000</v>
      </c>
      <c r="E172" s="22" t="s">
        <v>222</v>
      </c>
      <c r="F172" s="22">
        <v>3.5674621000000002</v>
      </c>
      <c r="G172" s="22">
        <v>47.798894900000001</v>
      </c>
      <c r="H172" s="38" t="s">
        <v>2793</v>
      </c>
      <c r="I172" s="48"/>
      <c r="J172" s="21" t="s">
        <v>835</v>
      </c>
      <c r="K172" s="18" t="s">
        <v>26</v>
      </c>
      <c r="L172" s="18" t="s">
        <v>22</v>
      </c>
      <c r="M172" s="42"/>
      <c r="N172" s="42"/>
      <c r="O172" s="43">
        <f t="shared" si="2"/>
        <v>0</v>
      </c>
    </row>
    <row r="173" spans="1:35" s="19" customFormat="1" x14ac:dyDescent="0.3">
      <c r="A173" s="17" t="s">
        <v>287</v>
      </c>
      <c r="B173" s="17" t="s">
        <v>1993</v>
      </c>
      <c r="C173" s="22" t="s">
        <v>1012</v>
      </c>
      <c r="D173" s="24">
        <v>39000</v>
      </c>
      <c r="E173" s="22" t="s">
        <v>276</v>
      </c>
      <c r="F173" s="22">
        <v>5.5700573000000002</v>
      </c>
      <c r="G173" s="22">
        <v>46.672636699999998</v>
      </c>
      <c r="H173" s="38" t="s">
        <v>2793</v>
      </c>
      <c r="I173" s="48"/>
      <c r="J173" s="21" t="s">
        <v>835</v>
      </c>
      <c r="K173" s="18" t="s">
        <v>26</v>
      </c>
      <c r="L173" s="18" t="s">
        <v>22</v>
      </c>
      <c r="M173" s="42"/>
      <c r="N173" s="42"/>
      <c r="O173" s="43">
        <f t="shared" si="2"/>
        <v>0</v>
      </c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</row>
    <row r="174" spans="1:35" s="19" customFormat="1" x14ac:dyDescent="0.3">
      <c r="A174" s="17" t="s">
        <v>287</v>
      </c>
      <c r="B174" s="17" t="s">
        <v>1994</v>
      </c>
      <c r="C174" s="22" t="s">
        <v>1013</v>
      </c>
      <c r="D174" s="24">
        <v>70000</v>
      </c>
      <c r="E174" s="22" t="s">
        <v>813</v>
      </c>
      <c r="F174" s="22">
        <v>6.1224233000000003</v>
      </c>
      <c r="G174" s="22">
        <v>47.608291399999999</v>
      </c>
      <c r="H174" s="38" t="s">
        <v>2792</v>
      </c>
      <c r="I174" s="48"/>
      <c r="J174" s="21" t="s">
        <v>824</v>
      </c>
      <c r="K174" s="18" t="s">
        <v>26</v>
      </c>
      <c r="L174" s="18" t="s">
        <v>22</v>
      </c>
      <c r="M174" s="42"/>
      <c r="N174" s="42"/>
      <c r="O174" s="43">
        <f t="shared" si="2"/>
        <v>0</v>
      </c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</row>
    <row r="175" spans="1:35" x14ac:dyDescent="0.3">
      <c r="A175" s="17" t="s">
        <v>287</v>
      </c>
      <c r="B175" s="17" t="s">
        <v>1995</v>
      </c>
      <c r="C175" s="22" t="s">
        <v>1014</v>
      </c>
      <c r="D175" s="24">
        <v>21320</v>
      </c>
      <c r="E175" s="22" t="s">
        <v>291</v>
      </c>
      <c r="F175" s="22">
        <v>4.5216350000001002</v>
      </c>
      <c r="G175" s="22">
        <v>47.204464000000002</v>
      </c>
      <c r="H175" s="38" t="s">
        <v>2793</v>
      </c>
      <c r="I175" s="48"/>
      <c r="J175" s="21" t="s">
        <v>835</v>
      </c>
      <c r="K175" s="18" t="s">
        <v>26</v>
      </c>
      <c r="L175" s="18" t="s">
        <v>22</v>
      </c>
      <c r="M175" s="42"/>
      <c r="N175" s="42"/>
      <c r="O175" s="43">
        <f t="shared" si="2"/>
        <v>0</v>
      </c>
    </row>
    <row r="176" spans="1:35" x14ac:dyDescent="0.3">
      <c r="A176" s="17" t="s">
        <v>287</v>
      </c>
      <c r="B176" s="17" t="s">
        <v>1996</v>
      </c>
      <c r="C176" s="22" t="s">
        <v>1015</v>
      </c>
      <c r="D176" s="24">
        <v>21600</v>
      </c>
      <c r="E176" s="22" t="s">
        <v>288</v>
      </c>
      <c r="F176" s="22">
        <v>5.0520915999999998</v>
      </c>
      <c r="G176" s="22">
        <v>47.258734799999999</v>
      </c>
      <c r="H176" s="38" t="s">
        <v>2793</v>
      </c>
      <c r="I176" s="48"/>
      <c r="J176" s="21" t="s">
        <v>835</v>
      </c>
      <c r="K176" s="18" t="s">
        <v>26</v>
      </c>
      <c r="L176" s="18" t="s">
        <v>22</v>
      </c>
      <c r="M176" s="42"/>
      <c r="N176" s="42"/>
      <c r="O176" s="43">
        <f t="shared" si="2"/>
        <v>0</v>
      </c>
    </row>
    <row r="177" spans="1:35" x14ac:dyDescent="0.3">
      <c r="A177" s="17" t="s">
        <v>287</v>
      </c>
      <c r="B177" s="17" t="s">
        <v>1997</v>
      </c>
      <c r="C177" s="22" t="s">
        <v>1016</v>
      </c>
      <c r="D177" s="24">
        <v>39004</v>
      </c>
      <c r="E177" s="22" t="s">
        <v>277</v>
      </c>
      <c r="F177" s="22">
        <v>5.5519312000000003</v>
      </c>
      <c r="G177" s="22">
        <v>46.671538599999998</v>
      </c>
      <c r="H177" s="38" t="s">
        <v>2793</v>
      </c>
      <c r="I177" s="48"/>
      <c r="J177" s="21" t="s">
        <v>835</v>
      </c>
      <c r="K177" s="18" t="s">
        <v>26</v>
      </c>
      <c r="L177" s="18" t="s">
        <v>22</v>
      </c>
      <c r="M177" s="42"/>
      <c r="N177" s="42"/>
      <c r="O177" s="43">
        <f t="shared" si="2"/>
        <v>0</v>
      </c>
    </row>
    <row r="178" spans="1:35" s="19" customFormat="1" x14ac:dyDescent="0.3">
      <c r="A178" s="17" t="s">
        <v>287</v>
      </c>
      <c r="B178" s="17" t="s">
        <v>1998</v>
      </c>
      <c r="C178" s="22" t="s">
        <v>1017</v>
      </c>
      <c r="D178" s="24">
        <v>39570</v>
      </c>
      <c r="E178" s="22" t="s">
        <v>292</v>
      </c>
      <c r="F178" s="22">
        <v>5.5758109999999999</v>
      </c>
      <c r="G178" s="22">
        <v>46.653582</v>
      </c>
      <c r="H178" s="38" t="s">
        <v>2792</v>
      </c>
      <c r="I178" s="48"/>
      <c r="J178" s="21" t="s">
        <v>824</v>
      </c>
      <c r="K178" s="18" t="s">
        <v>26</v>
      </c>
      <c r="L178" s="18" t="s">
        <v>22</v>
      </c>
      <c r="M178" s="42"/>
      <c r="N178" s="42"/>
      <c r="O178" s="43">
        <f t="shared" si="2"/>
        <v>0</v>
      </c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</row>
    <row r="179" spans="1:35" s="19" customFormat="1" x14ac:dyDescent="0.3">
      <c r="A179" s="17" t="s">
        <v>287</v>
      </c>
      <c r="B179" s="17" t="s">
        <v>1999</v>
      </c>
      <c r="C179" s="22" t="s">
        <v>1018</v>
      </c>
      <c r="D179" s="24">
        <v>89700</v>
      </c>
      <c r="E179" s="22" t="s">
        <v>1019</v>
      </c>
      <c r="F179" s="22">
        <v>3.9843032360077002</v>
      </c>
      <c r="G179" s="22">
        <v>47.865497589111001</v>
      </c>
      <c r="H179" s="38" t="s">
        <v>2792</v>
      </c>
      <c r="I179" s="48"/>
      <c r="J179" s="21" t="s">
        <v>824</v>
      </c>
      <c r="K179" s="18" t="s">
        <v>26</v>
      </c>
      <c r="L179" s="18" t="s">
        <v>22</v>
      </c>
      <c r="M179" s="42"/>
      <c r="N179" s="42"/>
      <c r="O179" s="43">
        <f t="shared" si="2"/>
        <v>0</v>
      </c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</row>
    <row r="180" spans="1:35" s="19" customFormat="1" x14ac:dyDescent="0.3">
      <c r="A180" s="17" t="s">
        <v>287</v>
      </c>
      <c r="B180" s="17" t="s">
        <v>2000</v>
      </c>
      <c r="C180" s="22" t="s">
        <v>1020</v>
      </c>
      <c r="D180" s="24">
        <v>89000</v>
      </c>
      <c r="E180" s="22" t="s">
        <v>222</v>
      </c>
      <c r="F180" s="22">
        <v>3.5366</v>
      </c>
      <c r="G180" s="22">
        <v>47.820900000000002</v>
      </c>
      <c r="H180" s="38" t="s">
        <v>2792</v>
      </c>
      <c r="I180" s="48"/>
      <c r="J180" s="21" t="s">
        <v>824</v>
      </c>
      <c r="K180" s="18" t="s">
        <v>26</v>
      </c>
      <c r="L180" s="18" t="s">
        <v>22</v>
      </c>
      <c r="M180" s="42"/>
      <c r="N180" s="42"/>
      <c r="O180" s="43">
        <f t="shared" si="2"/>
        <v>0</v>
      </c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</row>
    <row r="181" spans="1:35" s="19" customFormat="1" x14ac:dyDescent="0.3">
      <c r="A181" s="17" t="s">
        <v>287</v>
      </c>
      <c r="B181" s="17" t="s">
        <v>2001</v>
      </c>
      <c r="C181" s="22" t="s">
        <v>1021</v>
      </c>
      <c r="D181" s="24">
        <v>39110</v>
      </c>
      <c r="E181" s="22" t="s">
        <v>289</v>
      </c>
      <c r="F181" s="22">
        <v>5.888668</v>
      </c>
      <c r="G181" s="22">
        <v>46.932352999999999</v>
      </c>
      <c r="H181" s="38" t="s">
        <v>2793</v>
      </c>
      <c r="I181" s="48"/>
      <c r="J181" s="21" t="s">
        <v>835</v>
      </c>
      <c r="K181" s="31"/>
      <c r="L181" s="18" t="s">
        <v>22</v>
      </c>
      <c r="M181" s="42"/>
      <c r="N181" s="42"/>
      <c r="O181" s="43">
        <f t="shared" si="2"/>
        <v>0</v>
      </c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</row>
    <row r="182" spans="1:35" x14ac:dyDescent="0.3">
      <c r="A182" s="17" t="s">
        <v>287</v>
      </c>
      <c r="B182" s="17" t="s">
        <v>2002</v>
      </c>
      <c r="C182" s="22" t="s">
        <v>1022</v>
      </c>
      <c r="D182" s="24">
        <v>89700</v>
      </c>
      <c r="E182" s="22" t="s">
        <v>1019</v>
      </c>
      <c r="F182" s="22">
        <v>3.9743142127990998</v>
      </c>
      <c r="G182" s="22">
        <v>47.855972290038999</v>
      </c>
      <c r="H182" s="38" t="s">
        <v>2792</v>
      </c>
      <c r="I182" s="48"/>
      <c r="J182" s="21" t="s">
        <v>824</v>
      </c>
      <c r="K182" s="18" t="s">
        <v>26</v>
      </c>
      <c r="L182" s="18" t="s">
        <v>22</v>
      </c>
      <c r="M182" s="42"/>
      <c r="N182" s="42"/>
      <c r="O182" s="43">
        <f t="shared" si="2"/>
        <v>0</v>
      </c>
    </row>
    <row r="183" spans="1:35" s="19" customFormat="1" x14ac:dyDescent="0.3">
      <c r="A183" s="17" t="s">
        <v>287</v>
      </c>
      <c r="B183" s="17" t="s">
        <v>2003</v>
      </c>
      <c r="C183" s="22" t="s">
        <v>1023</v>
      </c>
      <c r="D183" s="24">
        <v>89200</v>
      </c>
      <c r="E183" s="22" t="s">
        <v>224</v>
      </c>
      <c r="F183" s="22">
        <v>3.9148936999999999</v>
      </c>
      <c r="G183" s="22">
        <v>47.494026099999999</v>
      </c>
      <c r="H183" s="38" t="s">
        <v>2793</v>
      </c>
      <c r="I183" s="48"/>
      <c r="J183" s="21" t="s">
        <v>835</v>
      </c>
      <c r="K183" s="18" t="s">
        <v>26</v>
      </c>
      <c r="L183" s="18" t="s">
        <v>22</v>
      </c>
      <c r="M183" s="42"/>
      <c r="N183" s="42"/>
      <c r="O183" s="43">
        <f t="shared" si="2"/>
        <v>0</v>
      </c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</row>
    <row r="184" spans="1:35" s="19" customFormat="1" x14ac:dyDescent="0.3">
      <c r="A184" s="17" t="s">
        <v>287</v>
      </c>
      <c r="B184" s="17" t="s">
        <v>2004</v>
      </c>
      <c r="C184" s="22" t="s">
        <v>1024</v>
      </c>
      <c r="D184" s="24">
        <v>71400</v>
      </c>
      <c r="E184" s="22" t="s">
        <v>232</v>
      </c>
      <c r="F184" s="22">
        <v>4.2858070000000001</v>
      </c>
      <c r="G184" s="22">
        <v>46.9498362</v>
      </c>
      <c r="H184" s="38" t="s">
        <v>2793</v>
      </c>
      <c r="I184" s="48"/>
      <c r="J184" s="21" t="s">
        <v>835</v>
      </c>
      <c r="K184" s="31"/>
      <c r="L184" s="18" t="s">
        <v>22</v>
      </c>
      <c r="M184" s="42"/>
      <c r="N184" s="42"/>
      <c r="O184" s="43">
        <f t="shared" si="2"/>
        <v>0</v>
      </c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</row>
    <row r="185" spans="1:35" x14ac:dyDescent="0.3">
      <c r="A185" s="17" t="s">
        <v>287</v>
      </c>
      <c r="B185" s="17" t="s">
        <v>2005</v>
      </c>
      <c r="C185" s="22" t="s">
        <v>1025</v>
      </c>
      <c r="D185" s="24">
        <v>21600</v>
      </c>
      <c r="E185" s="22" t="s">
        <v>288</v>
      </c>
      <c r="F185" s="22">
        <v>5.0501244999999999</v>
      </c>
      <c r="G185" s="22">
        <v>47.257897399999997</v>
      </c>
      <c r="H185" s="38" t="s">
        <v>2793</v>
      </c>
      <c r="I185" s="48"/>
      <c r="J185" s="21" t="s">
        <v>835</v>
      </c>
      <c r="K185" s="18" t="s">
        <v>26</v>
      </c>
      <c r="L185" s="18" t="s">
        <v>22</v>
      </c>
      <c r="M185" s="42"/>
      <c r="N185" s="42"/>
      <c r="O185" s="43">
        <f t="shared" si="2"/>
        <v>0</v>
      </c>
    </row>
    <row r="186" spans="1:35" s="19" customFormat="1" x14ac:dyDescent="0.3">
      <c r="A186" s="17" t="s">
        <v>287</v>
      </c>
      <c r="B186" s="17" t="s">
        <v>2006</v>
      </c>
      <c r="C186" s="22" t="s">
        <v>1026</v>
      </c>
      <c r="D186" s="24">
        <v>21000</v>
      </c>
      <c r="E186" s="22" t="s">
        <v>14</v>
      </c>
      <c r="F186" s="22">
        <v>5.0520532999999999</v>
      </c>
      <c r="G186" s="22">
        <v>47.329938400000003</v>
      </c>
      <c r="H186" s="38" t="s">
        <v>2793</v>
      </c>
      <c r="I186" s="48"/>
      <c r="J186" s="21" t="s">
        <v>835</v>
      </c>
      <c r="K186" s="18" t="s">
        <v>26</v>
      </c>
      <c r="L186" s="18" t="s">
        <v>22</v>
      </c>
      <c r="M186" s="42"/>
      <c r="N186" s="42"/>
      <c r="O186" s="43">
        <f t="shared" si="2"/>
        <v>0</v>
      </c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</row>
    <row r="187" spans="1:35" s="19" customFormat="1" x14ac:dyDescent="0.3">
      <c r="A187" s="17" t="s">
        <v>287</v>
      </c>
      <c r="B187" s="17" t="s">
        <v>2007</v>
      </c>
      <c r="C187" s="22" t="s">
        <v>1027</v>
      </c>
      <c r="D187" s="24">
        <v>21000</v>
      </c>
      <c r="E187" s="22" t="s">
        <v>14</v>
      </c>
      <c r="F187" s="22">
        <v>5.0064824999999002</v>
      </c>
      <c r="G187" s="22">
        <v>47.315986600000002</v>
      </c>
      <c r="H187" s="38" t="s">
        <v>2793</v>
      </c>
      <c r="I187" s="48"/>
      <c r="J187" s="21" t="s">
        <v>835</v>
      </c>
      <c r="K187" s="18" t="s">
        <v>26</v>
      </c>
      <c r="L187" s="18" t="s">
        <v>22</v>
      </c>
      <c r="M187" s="42"/>
      <c r="N187" s="42"/>
      <c r="O187" s="43">
        <f t="shared" si="2"/>
        <v>0</v>
      </c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s="19" customFormat="1" x14ac:dyDescent="0.3">
      <c r="A188" s="17" t="s">
        <v>287</v>
      </c>
      <c r="B188" s="17" t="s">
        <v>2008</v>
      </c>
      <c r="C188" s="22" t="s">
        <v>1028</v>
      </c>
      <c r="D188" s="24">
        <v>21140</v>
      </c>
      <c r="E188" s="22" t="s">
        <v>1029</v>
      </c>
      <c r="F188" s="22">
        <v>4.3433184999999996</v>
      </c>
      <c r="G188" s="22">
        <v>47.492191499999997</v>
      </c>
      <c r="H188" s="38" t="s">
        <v>2792</v>
      </c>
      <c r="I188" s="48"/>
      <c r="J188" s="21" t="s">
        <v>824</v>
      </c>
      <c r="K188" s="18" t="s">
        <v>26</v>
      </c>
      <c r="L188" s="18" t="s">
        <v>22</v>
      </c>
      <c r="M188" s="42"/>
      <c r="N188" s="42"/>
      <c r="O188" s="43">
        <f t="shared" si="2"/>
        <v>0</v>
      </c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</row>
    <row r="189" spans="1:35" s="19" customFormat="1" x14ac:dyDescent="0.3">
      <c r="A189" s="17" t="s">
        <v>287</v>
      </c>
      <c r="B189" s="17" t="s">
        <v>2009</v>
      </c>
      <c r="C189" s="22" t="s">
        <v>1030</v>
      </c>
      <c r="D189" s="24">
        <v>21121</v>
      </c>
      <c r="E189" s="22" t="s">
        <v>290</v>
      </c>
      <c r="F189" s="22">
        <v>5.0291902999999998</v>
      </c>
      <c r="G189" s="22">
        <v>47.352115099999999</v>
      </c>
      <c r="H189" s="38" t="s">
        <v>2792</v>
      </c>
      <c r="I189" s="48"/>
      <c r="J189" s="21" t="s">
        <v>823</v>
      </c>
      <c r="K189" s="18" t="s">
        <v>26</v>
      </c>
      <c r="L189" s="18" t="s">
        <v>19</v>
      </c>
      <c r="M189" s="42"/>
      <c r="N189" s="42"/>
      <c r="O189" s="43">
        <f t="shared" si="2"/>
        <v>0</v>
      </c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</row>
    <row r="190" spans="1:35" x14ac:dyDescent="0.3">
      <c r="A190" s="17" t="s">
        <v>287</v>
      </c>
      <c r="B190" s="17" t="s">
        <v>2010</v>
      </c>
      <c r="C190" s="22" t="s">
        <v>1031</v>
      </c>
      <c r="D190" s="24">
        <v>21000</v>
      </c>
      <c r="E190" s="22" t="s">
        <v>14</v>
      </c>
      <c r="F190" s="22">
        <v>5.0488254000000001</v>
      </c>
      <c r="G190" s="22">
        <v>47.366128199999999</v>
      </c>
      <c r="H190" s="38" t="s">
        <v>2793</v>
      </c>
      <c r="I190" s="48"/>
      <c r="J190" s="21" t="s">
        <v>835</v>
      </c>
      <c r="K190" s="18" t="s">
        <v>26</v>
      </c>
      <c r="L190" s="18" t="s">
        <v>19</v>
      </c>
      <c r="M190" s="42"/>
      <c r="N190" s="42"/>
      <c r="O190" s="43">
        <f t="shared" si="2"/>
        <v>0</v>
      </c>
    </row>
    <row r="191" spans="1:35" x14ac:dyDescent="0.3">
      <c r="A191" s="17" t="s">
        <v>287</v>
      </c>
      <c r="B191" s="17" t="s">
        <v>2011</v>
      </c>
      <c r="C191" s="22" t="s">
        <v>1032</v>
      </c>
      <c r="D191" s="24">
        <v>21200</v>
      </c>
      <c r="E191" s="22" t="s">
        <v>198</v>
      </c>
      <c r="F191" s="22">
        <v>4.8381309999999997</v>
      </c>
      <c r="G191" s="22">
        <v>47.020601900000003</v>
      </c>
      <c r="H191" s="38" t="s">
        <v>2793</v>
      </c>
      <c r="I191" s="48"/>
      <c r="J191" s="21" t="s">
        <v>835</v>
      </c>
      <c r="K191" s="18" t="s">
        <v>26</v>
      </c>
      <c r="L191" s="18" t="s">
        <v>19</v>
      </c>
      <c r="M191" s="42"/>
      <c r="N191" s="42"/>
      <c r="O191" s="43">
        <f t="shared" si="2"/>
        <v>0</v>
      </c>
    </row>
    <row r="192" spans="1:35" x14ac:dyDescent="0.3">
      <c r="A192" s="17" t="s">
        <v>1816</v>
      </c>
      <c r="B192" s="17" t="s">
        <v>2012</v>
      </c>
      <c r="C192" s="22" t="s">
        <v>1033</v>
      </c>
      <c r="D192" s="24">
        <v>21000</v>
      </c>
      <c r="E192" s="22" t="s">
        <v>14</v>
      </c>
      <c r="F192" s="22">
        <v>5.0517098999999996</v>
      </c>
      <c r="G192" s="22">
        <v>47.366555599999998</v>
      </c>
      <c r="H192" s="38" t="s">
        <v>2792</v>
      </c>
      <c r="I192" s="48"/>
      <c r="J192" s="21" t="s">
        <v>823</v>
      </c>
      <c r="K192" s="18" t="s">
        <v>26</v>
      </c>
      <c r="L192" s="18" t="s">
        <v>22</v>
      </c>
      <c r="M192" s="42"/>
      <c r="N192" s="42"/>
      <c r="O192" s="43">
        <f t="shared" si="2"/>
        <v>0</v>
      </c>
    </row>
    <row r="193" spans="1:35" x14ac:dyDescent="0.3">
      <c r="A193" s="17" t="s">
        <v>162</v>
      </c>
      <c r="B193" s="17" t="s">
        <v>2013</v>
      </c>
      <c r="C193" s="22" t="s">
        <v>1034</v>
      </c>
      <c r="D193" s="24">
        <v>22100</v>
      </c>
      <c r="E193" s="22" t="s">
        <v>164</v>
      </c>
      <c r="F193" s="22">
        <v>-2.0582186999999998</v>
      </c>
      <c r="G193" s="22">
        <v>48.454398900000001</v>
      </c>
      <c r="H193" s="38" t="s">
        <v>2792</v>
      </c>
      <c r="I193" s="48"/>
      <c r="J193" s="21" t="s">
        <v>824</v>
      </c>
      <c r="K193" s="18" t="s">
        <v>26</v>
      </c>
      <c r="L193" s="18" t="s">
        <v>22</v>
      </c>
      <c r="M193" s="42"/>
      <c r="N193" s="42"/>
      <c r="O193" s="43">
        <f t="shared" si="2"/>
        <v>0</v>
      </c>
    </row>
    <row r="194" spans="1:35" s="19" customFormat="1" x14ac:dyDescent="0.3">
      <c r="A194" s="17" t="s">
        <v>162</v>
      </c>
      <c r="B194" s="17" t="s">
        <v>2014</v>
      </c>
      <c r="C194" s="22" t="s">
        <v>1035</v>
      </c>
      <c r="D194" s="24">
        <v>29200</v>
      </c>
      <c r="E194" s="22" t="s">
        <v>168</v>
      </c>
      <c r="F194" s="22">
        <v>-4.4842998999999999</v>
      </c>
      <c r="G194" s="22">
        <v>48.398793300000001</v>
      </c>
      <c r="H194" s="38" t="s">
        <v>2793</v>
      </c>
      <c r="I194" s="48"/>
      <c r="J194" s="21" t="s">
        <v>835</v>
      </c>
      <c r="K194" s="31"/>
      <c r="L194" s="18" t="s">
        <v>22</v>
      </c>
      <c r="M194" s="42"/>
      <c r="N194" s="42"/>
      <c r="O194" s="43">
        <f t="shared" si="2"/>
        <v>0</v>
      </c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</row>
    <row r="195" spans="1:35" x14ac:dyDescent="0.3">
      <c r="A195" s="17" t="s">
        <v>162</v>
      </c>
      <c r="B195" s="17" t="s">
        <v>2015</v>
      </c>
      <c r="C195" s="22" t="s">
        <v>1036</v>
      </c>
      <c r="D195" s="24">
        <v>22300</v>
      </c>
      <c r="E195" s="22" t="s">
        <v>165</v>
      </c>
      <c r="F195" s="22">
        <v>-3.4546999999999999</v>
      </c>
      <c r="G195" s="22">
        <v>48.726799999999997</v>
      </c>
      <c r="H195" s="38" t="s">
        <v>2793</v>
      </c>
      <c r="I195" s="48"/>
      <c r="J195" s="21" t="s">
        <v>835</v>
      </c>
      <c r="K195" s="31"/>
      <c r="L195" s="18" t="s">
        <v>22</v>
      </c>
      <c r="M195" s="42"/>
      <c r="N195" s="42"/>
      <c r="O195" s="43">
        <f t="shared" si="2"/>
        <v>0</v>
      </c>
    </row>
    <row r="196" spans="1:35" x14ac:dyDescent="0.3">
      <c r="A196" s="17" t="s">
        <v>162</v>
      </c>
      <c r="B196" s="17" t="s">
        <v>2016</v>
      </c>
      <c r="C196" s="22" t="s">
        <v>1037</v>
      </c>
      <c r="D196" s="24">
        <v>22600</v>
      </c>
      <c r="E196" s="22" t="s">
        <v>167</v>
      </c>
      <c r="F196" s="22">
        <v>-2.7561621000000001</v>
      </c>
      <c r="G196" s="22">
        <v>48.177678299999997</v>
      </c>
      <c r="H196" s="38" t="s">
        <v>2793</v>
      </c>
      <c r="I196" s="48"/>
      <c r="J196" s="21" t="s">
        <v>835</v>
      </c>
      <c r="K196" s="31"/>
      <c r="L196" s="18" t="s">
        <v>22</v>
      </c>
      <c r="M196" s="42"/>
      <c r="N196" s="42"/>
      <c r="O196" s="43">
        <f t="shared" si="2"/>
        <v>0</v>
      </c>
    </row>
    <row r="197" spans="1:35" x14ac:dyDescent="0.3">
      <c r="A197" s="17" t="s">
        <v>162</v>
      </c>
      <c r="B197" s="17" t="s">
        <v>2017</v>
      </c>
      <c r="C197" s="22" t="s">
        <v>1038</v>
      </c>
      <c r="D197" s="24">
        <v>22024</v>
      </c>
      <c r="E197" s="22" t="s">
        <v>163</v>
      </c>
      <c r="F197" s="22">
        <v>-2.7706270000000002</v>
      </c>
      <c r="G197" s="22">
        <v>48.505975999999997</v>
      </c>
      <c r="H197" s="38" t="s">
        <v>2792</v>
      </c>
      <c r="I197" s="48"/>
      <c r="J197" s="21" t="s">
        <v>822</v>
      </c>
      <c r="K197" s="18" t="s">
        <v>26</v>
      </c>
      <c r="L197" s="18" t="s">
        <v>22</v>
      </c>
      <c r="M197" s="42"/>
      <c r="N197" s="42"/>
      <c r="O197" s="43">
        <f t="shared" si="2"/>
        <v>0</v>
      </c>
    </row>
    <row r="198" spans="1:35" x14ac:dyDescent="0.3">
      <c r="A198" s="17" t="s">
        <v>162</v>
      </c>
      <c r="B198" s="17" t="s">
        <v>2018</v>
      </c>
      <c r="C198" s="22" t="s">
        <v>1039</v>
      </c>
      <c r="D198" s="24">
        <v>29000</v>
      </c>
      <c r="E198" s="22" t="s">
        <v>169</v>
      </c>
      <c r="F198" s="22">
        <v>-4.0875082000000003</v>
      </c>
      <c r="G198" s="22">
        <v>47.9720224</v>
      </c>
      <c r="H198" s="38" t="s">
        <v>2793</v>
      </c>
      <c r="I198" s="48"/>
      <c r="J198" s="21" t="s">
        <v>835</v>
      </c>
      <c r="K198" s="18" t="s">
        <v>26</v>
      </c>
      <c r="L198" s="18" t="s">
        <v>22</v>
      </c>
      <c r="M198" s="42"/>
      <c r="N198" s="42"/>
      <c r="O198" s="43">
        <f t="shared" si="2"/>
        <v>0</v>
      </c>
    </row>
    <row r="199" spans="1:35" x14ac:dyDescent="0.3">
      <c r="A199" s="17" t="s">
        <v>162</v>
      </c>
      <c r="B199" s="17" t="s">
        <v>2019</v>
      </c>
      <c r="C199" s="22" t="s">
        <v>1040</v>
      </c>
      <c r="D199" s="24">
        <v>22000</v>
      </c>
      <c r="E199" s="22" t="s">
        <v>163</v>
      </c>
      <c r="F199" s="22">
        <v>-2.7426162000000001</v>
      </c>
      <c r="G199" s="22">
        <v>48.504595999999999</v>
      </c>
      <c r="H199" s="38" t="s">
        <v>2792</v>
      </c>
      <c r="I199" s="48"/>
      <c r="J199" s="21" t="s">
        <v>824</v>
      </c>
      <c r="K199" s="18" t="s">
        <v>26</v>
      </c>
      <c r="L199" s="18" t="s">
        <v>22</v>
      </c>
      <c r="M199" s="42"/>
      <c r="N199" s="42"/>
      <c r="O199" s="43">
        <f t="shared" si="2"/>
        <v>0</v>
      </c>
    </row>
    <row r="200" spans="1:35" x14ac:dyDescent="0.3">
      <c r="A200" s="17" t="s">
        <v>162</v>
      </c>
      <c r="B200" s="17" t="s">
        <v>2020</v>
      </c>
      <c r="C200" s="22" t="s">
        <v>1041</v>
      </c>
      <c r="D200" s="24">
        <v>22200</v>
      </c>
      <c r="E200" s="22" t="s">
        <v>166</v>
      </c>
      <c r="F200" s="22">
        <v>-3.1485609999999999</v>
      </c>
      <c r="G200" s="22">
        <v>48.561126999999999</v>
      </c>
      <c r="H200" s="38" t="s">
        <v>2793</v>
      </c>
      <c r="I200" s="48"/>
      <c r="J200" s="21" t="s">
        <v>835</v>
      </c>
      <c r="K200" s="31"/>
      <c r="L200" s="18" t="s">
        <v>22</v>
      </c>
      <c r="M200" s="42"/>
      <c r="N200" s="42"/>
      <c r="O200" s="43">
        <f t="shared" ref="O200:O263" si="3">M200+(N200*12)</f>
        <v>0</v>
      </c>
    </row>
    <row r="201" spans="1:35" s="19" customFormat="1" x14ac:dyDescent="0.3">
      <c r="A201" s="17" t="s">
        <v>162</v>
      </c>
      <c r="B201" s="17" t="s">
        <v>2021</v>
      </c>
      <c r="C201" s="22" t="s">
        <v>1042</v>
      </c>
      <c r="D201" s="24">
        <v>56600</v>
      </c>
      <c r="E201" s="22" t="s">
        <v>170</v>
      </c>
      <c r="F201" s="22">
        <v>-3.3485988</v>
      </c>
      <c r="G201" s="22">
        <v>47.762605100000002</v>
      </c>
      <c r="H201" s="38" t="s">
        <v>2793</v>
      </c>
      <c r="I201" s="48"/>
      <c r="J201" s="21" t="s">
        <v>835</v>
      </c>
      <c r="K201" s="31"/>
      <c r="L201" s="18" t="s">
        <v>22</v>
      </c>
      <c r="M201" s="42"/>
      <c r="N201" s="42"/>
      <c r="O201" s="43">
        <f t="shared" si="3"/>
        <v>0</v>
      </c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</row>
    <row r="202" spans="1:35" x14ac:dyDescent="0.3">
      <c r="A202" s="17" t="s">
        <v>535</v>
      </c>
      <c r="B202" s="17" t="s">
        <v>2022</v>
      </c>
      <c r="C202" s="22" t="s">
        <v>1043</v>
      </c>
      <c r="D202" s="24">
        <v>23000</v>
      </c>
      <c r="E202" s="22" t="s">
        <v>536</v>
      </c>
      <c r="F202" s="22">
        <v>1.871062</v>
      </c>
      <c r="G202" s="22">
        <v>46.176777999999999</v>
      </c>
      <c r="H202" s="38" t="s">
        <v>2792</v>
      </c>
      <c r="I202" s="48"/>
      <c r="J202" s="21" t="s">
        <v>823</v>
      </c>
      <c r="K202" s="18" t="s">
        <v>26</v>
      </c>
      <c r="L202" s="18" t="s">
        <v>22</v>
      </c>
      <c r="M202" s="42"/>
      <c r="N202" s="42"/>
      <c r="O202" s="43">
        <f t="shared" si="3"/>
        <v>0</v>
      </c>
    </row>
    <row r="203" spans="1:35" x14ac:dyDescent="0.3">
      <c r="A203" s="17" t="s">
        <v>29</v>
      </c>
      <c r="B203" s="17" t="s">
        <v>2023</v>
      </c>
      <c r="C203" s="22" t="s">
        <v>1044</v>
      </c>
      <c r="D203" s="24">
        <v>24011</v>
      </c>
      <c r="E203" s="22" t="s">
        <v>31</v>
      </c>
      <c r="F203" s="22">
        <v>0.7092638</v>
      </c>
      <c r="G203" s="22">
        <v>45.180581599999996</v>
      </c>
      <c r="H203" s="38" t="s">
        <v>2792</v>
      </c>
      <c r="I203" s="48"/>
      <c r="J203" s="21" t="s">
        <v>822</v>
      </c>
      <c r="K203" s="18" t="s">
        <v>26</v>
      </c>
      <c r="L203" s="18" t="s">
        <v>22</v>
      </c>
      <c r="M203" s="42"/>
      <c r="N203" s="42"/>
      <c r="O203" s="43">
        <f t="shared" si="3"/>
        <v>0</v>
      </c>
    </row>
    <row r="204" spans="1:35" x14ac:dyDescent="0.3">
      <c r="A204" s="17" t="s">
        <v>29</v>
      </c>
      <c r="B204" s="17" t="s">
        <v>2024</v>
      </c>
      <c r="C204" s="22" t="s">
        <v>1045</v>
      </c>
      <c r="D204" s="24">
        <v>24100</v>
      </c>
      <c r="E204" s="22" t="s">
        <v>30</v>
      </c>
      <c r="F204" s="22">
        <v>0.48842020000000003</v>
      </c>
      <c r="G204" s="22">
        <v>44.853678000000002</v>
      </c>
      <c r="H204" s="38" t="s">
        <v>2793</v>
      </c>
      <c r="I204" s="48"/>
      <c r="J204" s="21" t="s">
        <v>835</v>
      </c>
      <c r="K204" s="18" t="s">
        <v>26</v>
      </c>
      <c r="L204" s="18" t="s">
        <v>22</v>
      </c>
      <c r="M204" s="42"/>
      <c r="N204" s="42"/>
      <c r="O204" s="43">
        <f t="shared" si="3"/>
        <v>0</v>
      </c>
    </row>
    <row r="205" spans="1:35" x14ac:dyDescent="0.3">
      <c r="A205" s="17" t="s">
        <v>29</v>
      </c>
      <c r="B205" s="17" t="s">
        <v>2025</v>
      </c>
      <c r="C205" s="22" t="s">
        <v>1046</v>
      </c>
      <c r="D205" s="24">
        <v>24000</v>
      </c>
      <c r="E205" s="22" t="s">
        <v>31</v>
      </c>
      <c r="F205" s="22">
        <v>0.72195399999998</v>
      </c>
      <c r="G205" s="22">
        <v>45.181199999999997</v>
      </c>
      <c r="H205" s="38" t="s">
        <v>2793</v>
      </c>
      <c r="I205" s="48"/>
      <c r="J205" s="21" t="s">
        <v>835</v>
      </c>
      <c r="K205" s="31"/>
      <c r="L205" s="18" t="s">
        <v>22</v>
      </c>
      <c r="M205" s="42"/>
      <c r="N205" s="42"/>
      <c r="O205" s="43">
        <f t="shared" si="3"/>
        <v>0</v>
      </c>
    </row>
    <row r="206" spans="1:35" x14ac:dyDescent="0.3">
      <c r="A206" s="17" t="s">
        <v>29</v>
      </c>
      <c r="B206" s="17" t="s">
        <v>2026</v>
      </c>
      <c r="C206" s="22" t="s">
        <v>1047</v>
      </c>
      <c r="D206" s="24">
        <v>24120</v>
      </c>
      <c r="E206" s="22" t="s">
        <v>789</v>
      </c>
      <c r="F206" s="22">
        <v>1.2979571000000001</v>
      </c>
      <c r="G206" s="22">
        <v>45.132564100000003</v>
      </c>
      <c r="H206" s="38" t="s">
        <v>2793</v>
      </c>
      <c r="I206" s="48"/>
      <c r="J206" s="21" t="s">
        <v>835</v>
      </c>
      <c r="K206" s="31"/>
      <c r="L206" s="18" t="s">
        <v>22</v>
      </c>
      <c r="M206" s="42"/>
      <c r="N206" s="42"/>
      <c r="O206" s="43">
        <f t="shared" si="3"/>
        <v>0</v>
      </c>
    </row>
    <row r="207" spans="1:35" s="19" customFormat="1" x14ac:dyDescent="0.3">
      <c r="A207" s="17" t="s">
        <v>265</v>
      </c>
      <c r="B207" s="17" t="s">
        <v>2027</v>
      </c>
      <c r="C207" s="22" t="s">
        <v>1048</v>
      </c>
      <c r="D207" s="24">
        <v>25400</v>
      </c>
      <c r="E207" s="22" t="s">
        <v>269</v>
      </c>
      <c r="F207" s="22">
        <v>6.8419299999999996</v>
      </c>
      <c r="G207" s="22">
        <v>47.481664000000002</v>
      </c>
      <c r="H207" s="38" t="s">
        <v>2793</v>
      </c>
      <c r="I207" s="48"/>
      <c r="J207" s="21" t="s">
        <v>835</v>
      </c>
      <c r="K207" s="31"/>
      <c r="L207" s="18" t="s">
        <v>22</v>
      </c>
      <c r="M207" s="42"/>
      <c r="N207" s="42"/>
      <c r="O207" s="43">
        <f t="shared" si="3"/>
        <v>0</v>
      </c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</row>
    <row r="208" spans="1:35" s="19" customFormat="1" x14ac:dyDescent="0.3">
      <c r="A208" s="17" t="s">
        <v>265</v>
      </c>
      <c r="B208" s="17" t="s">
        <v>2028</v>
      </c>
      <c r="C208" s="22" t="s">
        <v>1049</v>
      </c>
      <c r="D208" s="24">
        <v>25000</v>
      </c>
      <c r="E208" s="22" t="s">
        <v>814</v>
      </c>
      <c r="F208" s="22">
        <v>5.9736823000000996</v>
      </c>
      <c r="G208" s="22">
        <v>47.219335700000002</v>
      </c>
      <c r="H208" s="38" t="s">
        <v>2793</v>
      </c>
      <c r="I208" s="48"/>
      <c r="J208" s="21" t="s">
        <v>835</v>
      </c>
      <c r="K208" s="31"/>
      <c r="L208" s="18" t="s">
        <v>22</v>
      </c>
      <c r="M208" s="42"/>
      <c r="N208" s="42"/>
      <c r="O208" s="43">
        <f t="shared" si="3"/>
        <v>0</v>
      </c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</row>
    <row r="209" spans="1:35" x14ac:dyDescent="0.3">
      <c r="A209" s="17" t="s">
        <v>265</v>
      </c>
      <c r="B209" s="17" t="s">
        <v>2029</v>
      </c>
      <c r="C209" s="22" t="s">
        <v>1050</v>
      </c>
      <c r="D209" s="24">
        <v>25000</v>
      </c>
      <c r="E209" s="22" t="s">
        <v>205</v>
      </c>
      <c r="F209" s="22">
        <v>5.9949196999999996</v>
      </c>
      <c r="G209" s="22">
        <v>47.243188199999999</v>
      </c>
      <c r="H209" s="38" t="s">
        <v>2792</v>
      </c>
      <c r="I209" s="48"/>
      <c r="J209" s="21" t="s">
        <v>822</v>
      </c>
      <c r="K209" s="18" t="s">
        <v>26</v>
      </c>
      <c r="L209" s="18" t="s">
        <v>22</v>
      </c>
      <c r="M209" s="42"/>
      <c r="N209" s="42"/>
      <c r="O209" s="43">
        <f t="shared" si="3"/>
        <v>0</v>
      </c>
    </row>
    <row r="210" spans="1:35" x14ac:dyDescent="0.3">
      <c r="A210" s="17" t="s">
        <v>265</v>
      </c>
      <c r="B210" s="17" t="s">
        <v>2030</v>
      </c>
      <c r="C210" s="22" t="s">
        <v>1051</v>
      </c>
      <c r="D210" s="24">
        <v>25200</v>
      </c>
      <c r="E210" s="22" t="s">
        <v>268</v>
      </c>
      <c r="F210" s="22">
        <v>6.8017890000000003</v>
      </c>
      <c r="G210" s="22">
        <v>47.499718999999999</v>
      </c>
      <c r="H210" s="38" t="s">
        <v>2792</v>
      </c>
      <c r="I210" s="48"/>
      <c r="J210" s="21" t="s">
        <v>822</v>
      </c>
      <c r="K210" s="18" t="s">
        <v>26</v>
      </c>
      <c r="L210" s="18" t="s">
        <v>22</v>
      </c>
      <c r="M210" s="42"/>
      <c r="N210" s="42"/>
      <c r="O210" s="43">
        <f t="shared" si="3"/>
        <v>0</v>
      </c>
    </row>
    <row r="211" spans="1:35" x14ac:dyDescent="0.3">
      <c r="A211" s="17" t="s">
        <v>265</v>
      </c>
      <c r="B211" s="17" t="s">
        <v>2031</v>
      </c>
      <c r="C211" s="22" t="s">
        <v>1052</v>
      </c>
      <c r="D211" s="24">
        <v>25500</v>
      </c>
      <c r="E211" s="22" t="s">
        <v>266</v>
      </c>
      <c r="F211" s="22">
        <v>6.6045788999999999</v>
      </c>
      <c r="G211" s="22">
        <v>47.056710000000002</v>
      </c>
      <c r="H211" s="38" t="s">
        <v>2793</v>
      </c>
      <c r="I211" s="48"/>
      <c r="J211" s="21" t="s">
        <v>835</v>
      </c>
      <c r="K211" s="31"/>
      <c r="L211" s="18" t="s">
        <v>22</v>
      </c>
      <c r="M211" s="42"/>
      <c r="N211" s="42"/>
      <c r="O211" s="43">
        <f t="shared" si="3"/>
        <v>0</v>
      </c>
    </row>
    <row r="212" spans="1:35" x14ac:dyDescent="0.3">
      <c r="A212" s="17" t="s">
        <v>265</v>
      </c>
      <c r="B212" s="17" t="s">
        <v>2032</v>
      </c>
      <c r="C212" s="22" t="s">
        <v>1053</v>
      </c>
      <c r="D212" s="24">
        <v>25300</v>
      </c>
      <c r="E212" s="22" t="s">
        <v>267</v>
      </c>
      <c r="F212" s="22">
        <v>6.3411562000000004</v>
      </c>
      <c r="G212" s="22">
        <v>46.913356</v>
      </c>
      <c r="H212" s="38" t="s">
        <v>2793</v>
      </c>
      <c r="I212" s="48"/>
      <c r="J212" s="21" t="s">
        <v>835</v>
      </c>
      <c r="K212" s="18" t="s">
        <v>26</v>
      </c>
      <c r="L212" s="18" t="s">
        <v>22</v>
      </c>
      <c r="M212" s="42"/>
      <c r="N212" s="42"/>
      <c r="O212" s="43">
        <f t="shared" si="3"/>
        <v>0</v>
      </c>
    </row>
    <row r="213" spans="1:35" x14ac:dyDescent="0.3">
      <c r="A213" s="17" t="s">
        <v>643</v>
      </c>
      <c r="B213" s="17" t="s">
        <v>2033</v>
      </c>
      <c r="C213" s="22" t="s">
        <v>1054</v>
      </c>
      <c r="D213" s="24">
        <v>26100</v>
      </c>
      <c r="E213" s="22" t="s">
        <v>1055</v>
      </c>
      <c r="F213" s="22">
        <v>5.0507695999999997</v>
      </c>
      <c r="G213" s="22">
        <v>45.044860399999997</v>
      </c>
      <c r="H213" s="38" t="s">
        <v>2793</v>
      </c>
      <c r="I213" s="48"/>
      <c r="J213" s="21" t="s">
        <v>835</v>
      </c>
      <c r="K213" s="18" t="s">
        <v>26</v>
      </c>
      <c r="L213" s="18" t="s">
        <v>22</v>
      </c>
      <c r="M213" s="42"/>
      <c r="N213" s="42"/>
      <c r="O213" s="43">
        <f t="shared" si="3"/>
        <v>0</v>
      </c>
    </row>
    <row r="214" spans="1:35" x14ac:dyDescent="0.3">
      <c r="A214" s="17" t="s">
        <v>643</v>
      </c>
      <c r="B214" s="17" t="s">
        <v>2034</v>
      </c>
      <c r="C214" s="22" t="s">
        <v>1056</v>
      </c>
      <c r="D214" s="24">
        <v>26700</v>
      </c>
      <c r="E214" s="22" t="s">
        <v>795</v>
      </c>
      <c r="F214" s="22">
        <v>4.7468107000000002</v>
      </c>
      <c r="G214" s="22">
        <v>44.316885399999997</v>
      </c>
      <c r="H214" s="38" t="s">
        <v>2793</v>
      </c>
      <c r="I214" s="48"/>
      <c r="J214" s="21" t="s">
        <v>835</v>
      </c>
      <c r="K214" s="31"/>
      <c r="L214" s="18" t="s">
        <v>22</v>
      </c>
      <c r="M214" s="42"/>
      <c r="N214" s="42"/>
      <c r="O214" s="43">
        <f t="shared" si="3"/>
        <v>0</v>
      </c>
    </row>
    <row r="215" spans="1:35" s="19" customFormat="1" x14ac:dyDescent="0.3">
      <c r="A215" s="17" t="s">
        <v>643</v>
      </c>
      <c r="B215" s="17" t="s">
        <v>2035</v>
      </c>
      <c r="C215" s="22" t="s">
        <v>1057</v>
      </c>
      <c r="D215" s="24">
        <v>26200</v>
      </c>
      <c r="E215" s="22" t="s">
        <v>645</v>
      </c>
      <c r="F215" s="22">
        <v>4.7500741</v>
      </c>
      <c r="G215" s="22">
        <v>44.556335500000003</v>
      </c>
      <c r="H215" s="38" t="s">
        <v>2792</v>
      </c>
      <c r="I215" s="48"/>
      <c r="J215" s="21" t="s">
        <v>824</v>
      </c>
      <c r="K215" s="18" t="s">
        <v>26</v>
      </c>
      <c r="L215" s="18" t="s">
        <v>22</v>
      </c>
      <c r="M215" s="42"/>
      <c r="N215" s="42"/>
      <c r="O215" s="43">
        <f t="shared" si="3"/>
        <v>0</v>
      </c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</row>
    <row r="216" spans="1:35" x14ac:dyDescent="0.3">
      <c r="A216" s="17" t="s">
        <v>643</v>
      </c>
      <c r="B216" s="17" t="s">
        <v>2036</v>
      </c>
      <c r="C216" s="22" t="s">
        <v>1058</v>
      </c>
      <c r="D216" s="24">
        <v>26024</v>
      </c>
      <c r="E216" s="22" t="s">
        <v>644</v>
      </c>
      <c r="F216" s="22">
        <v>4.8952150000000003</v>
      </c>
      <c r="G216" s="22">
        <v>44.935696</v>
      </c>
      <c r="H216" s="38" t="s">
        <v>2792</v>
      </c>
      <c r="I216" s="48"/>
      <c r="J216" s="21" t="s">
        <v>822</v>
      </c>
      <c r="K216" s="18" t="s">
        <v>26</v>
      </c>
      <c r="L216" s="18" t="s">
        <v>22</v>
      </c>
      <c r="M216" s="42"/>
      <c r="N216" s="42"/>
      <c r="O216" s="43">
        <f t="shared" si="3"/>
        <v>0</v>
      </c>
    </row>
    <row r="217" spans="1:35" x14ac:dyDescent="0.3">
      <c r="A217" s="17" t="s">
        <v>343</v>
      </c>
      <c r="B217" s="17" t="s">
        <v>2037</v>
      </c>
      <c r="C217" s="22" t="s">
        <v>1059</v>
      </c>
      <c r="D217" s="24">
        <v>27130</v>
      </c>
      <c r="E217" s="22" t="s">
        <v>806</v>
      </c>
      <c r="F217" s="22">
        <v>0.93842180000000996</v>
      </c>
      <c r="G217" s="22">
        <v>48.7402053</v>
      </c>
      <c r="H217" s="38" t="s">
        <v>2793</v>
      </c>
      <c r="I217" s="48"/>
      <c r="J217" s="21" t="s">
        <v>835</v>
      </c>
      <c r="K217" s="31"/>
      <c r="L217" s="18" t="s">
        <v>22</v>
      </c>
      <c r="M217" s="42"/>
      <c r="N217" s="42"/>
      <c r="O217" s="43">
        <f t="shared" si="3"/>
        <v>0</v>
      </c>
    </row>
    <row r="218" spans="1:35" x14ac:dyDescent="0.3">
      <c r="A218" s="17" t="s">
        <v>343</v>
      </c>
      <c r="B218" s="17" t="s">
        <v>2038</v>
      </c>
      <c r="C218" s="22" t="s">
        <v>1060</v>
      </c>
      <c r="D218" s="24">
        <v>27030</v>
      </c>
      <c r="E218" s="22" t="s">
        <v>344</v>
      </c>
      <c r="F218" s="22">
        <v>1.1420026000000001</v>
      </c>
      <c r="G218" s="22">
        <v>49.024608999999998</v>
      </c>
      <c r="H218" s="38" t="s">
        <v>2792</v>
      </c>
      <c r="I218" s="48"/>
      <c r="J218" s="21" t="s">
        <v>822</v>
      </c>
      <c r="K218" s="18" t="s">
        <v>26</v>
      </c>
      <c r="L218" s="18" t="s">
        <v>22</v>
      </c>
      <c r="M218" s="42"/>
      <c r="N218" s="42"/>
      <c r="O218" s="43">
        <f t="shared" si="3"/>
        <v>0</v>
      </c>
    </row>
    <row r="219" spans="1:35" x14ac:dyDescent="0.3">
      <c r="A219" s="17" t="s">
        <v>343</v>
      </c>
      <c r="B219" s="17" t="s">
        <v>2039</v>
      </c>
      <c r="C219" s="22" t="s">
        <v>1061</v>
      </c>
      <c r="D219" s="24">
        <v>27300</v>
      </c>
      <c r="E219" s="22" t="s">
        <v>347</v>
      </c>
      <c r="F219" s="22">
        <v>0.60312809999999994</v>
      </c>
      <c r="G219" s="22">
        <v>49.090811600000002</v>
      </c>
      <c r="H219" s="38" t="s">
        <v>2793</v>
      </c>
      <c r="I219" s="48"/>
      <c r="J219" s="21" t="s">
        <v>835</v>
      </c>
      <c r="K219" s="18" t="s">
        <v>26</v>
      </c>
      <c r="L219" s="18" t="s">
        <v>22</v>
      </c>
      <c r="M219" s="42"/>
      <c r="N219" s="42"/>
      <c r="O219" s="43">
        <f t="shared" si="3"/>
        <v>0</v>
      </c>
    </row>
    <row r="220" spans="1:35" x14ac:dyDescent="0.3">
      <c r="A220" s="17" t="s">
        <v>343</v>
      </c>
      <c r="B220" s="17" t="s">
        <v>2040</v>
      </c>
      <c r="C220" s="22" t="s">
        <v>1062</v>
      </c>
      <c r="D220" s="24">
        <v>27008</v>
      </c>
      <c r="E220" s="22" t="s">
        <v>344</v>
      </c>
      <c r="F220" s="22">
        <v>1.1501796</v>
      </c>
      <c r="G220" s="22">
        <v>49.027063900000002</v>
      </c>
      <c r="H220" s="38" t="s">
        <v>2792</v>
      </c>
      <c r="I220" s="48"/>
      <c r="J220" s="21" t="s">
        <v>822</v>
      </c>
      <c r="K220" s="18" t="s">
        <v>26</v>
      </c>
      <c r="L220" s="18" t="s">
        <v>22</v>
      </c>
      <c r="M220" s="42"/>
      <c r="N220" s="42"/>
      <c r="O220" s="43">
        <f t="shared" si="3"/>
        <v>0</v>
      </c>
    </row>
    <row r="221" spans="1:35" x14ac:dyDescent="0.3">
      <c r="A221" s="17" t="s">
        <v>343</v>
      </c>
      <c r="B221" s="17" t="s">
        <v>2041</v>
      </c>
      <c r="C221" s="22" t="s">
        <v>1063</v>
      </c>
      <c r="D221" s="24">
        <v>27036</v>
      </c>
      <c r="E221" s="22" t="s">
        <v>1064</v>
      </c>
      <c r="F221" s="22">
        <v>1.1426076999999999</v>
      </c>
      <c r="G221" s="26">
        <v>49.006824999999999</v>
      </c>
      <c r="H221" s="38" t="s">
        <v>2792</v>
      </c>
      <c r="I221" s="48"/>
      <c r="J221" s="21" t="s">
        <v>824</v>
      </c>
      <c r="K221" s="18" t="s">
        <v>26</v>
      </c>
      <c r="L221" s="18" t="s">
        <v>22</v>
      </c>
      <c r="M221" s="42"/>
      <c r="N221" s="42"/>
      <c r="O221" s="43">
        <f t="shared" si="3"/>
        <v>0</v>
      </c>
    </row>
    <row r="222" spans="1:35" x14ac:dyDescent="0.3">
      <c r="A222" s="17" t="s">
        <v>343</v>
      </c>
      <c r="B222" s="17" t="s">
        <v>2042</v>
      </c>
      <c r="C222" s="22" t="s">
        <v>1065</v>
      </c>
      <c r="D222" s="24">
        <v>27600</v>
      </c>
      <c r="E222" s="22" t="s">
        <v>1066</v>
      </c>
      <c r="F222" s="22">
        <v>1.3500882000000001</v>
      </c>
      <c r="G222" s="22">
        <v>49.167532899999998</v>
      </c>
      <c r="H222" s="38" t="s">
        <v>2793</v>
      </c>
      <c r="I222" s="48"/>
      <c r="J222" s="21" t="s">
        <v>835</v>
      </c>
      <c r="K222" s="18" t="s">
        <v>26</v>
      </c>
      <c r="L222" s="18" t="s">
        <v>22</v>
      </c>
      <c r="M222" s="42"/>
      <c r="N222" s="42"/>
      <c r="O222" s="43">
        <f t="shared" si="3"/>
        <v>0</v>
      </c>
    </row>
    <row r="223" spans="1:35" x14ac:dyDescent="0.3">
      <c r="A223" s="17" t="s">
        <v>343</v>
      </c>
      <c r="B223" s="17" t="s">
        <v>2043</v>
      </c>
      <c r="C223" s="22" t="s">
        <v>1067</v>
      </c>
      <c r="D223" s="24">
        <v>27405</v>
      </c>
      <c r="E223" s="22" t="s">
        <v>346</v>
      </c>
      <c r="F223" s="22">
        <v>1.1703250000000001</v>
      </c>
      <c r="G223" s="22">
        <v>49.215648899999998</v>
      </c>
      <c r="H223" s="38" t="s">
        <v>2793</v>
      </c>
      <c r="I223" s="48"/>
      <c r="J223" s="21" t="s">
        <v>835</v>
      </c>
      <c r="K223" s="31"/>
      <c r="L223" s="18" t="s">
        <v>22</v>
      </c>
      <c r="M223" s="42"/>
      <c r="N223" s="42"/>
      <c r="O223" s="43">
        <f t="shared" si="3"/>
        <v>0</v>
      </c>
    </row>
    <row r="224" spans="1:35" x14ac:dyDescent="0.3">
      <c r="A224" s="17" t="s">
        <v>343</v>
      </c>
      <c r="B224" s="17" t="s">
        <v>2044</v>
      </c>
      <c r="C224" s="22" t="s">
        <v>1068</v>
      </c>
      <c r="D224" s="24">
        <v>27508</v>
      </c>
      <c r="E224" s="22" t="s">
        <v>345</v>
      </c>
      <c r="F224" s="22">
        <v>0.51189929999999995</v>
      </c>
      <c r="G224" s="22">
        <v>49.352679299999998</v>
      </c>
      <c r="H224" s="38" t="s">
        <v>2793</v>
      </c>
      <c r="I224" s="48"/>
      <c r="J224" s="21" t="s">
        <v>835</v>
      </c>
      <c r="K224" s="31"/>
      <c r="L224" s="18" t="s">
        <v>22</v>
      </c>
      <c r="M224" s="42"/>
      <c r="N224" s="42"/>
      <c r="O224" s="43">
        <f t="shared" si="3"/>
        <v>0</v>
      </c>
    </row>
    <row r="225" spans="1:35" x14ac:dyDescent="0.3">
      <c r="A225" s="17" t="s">
        <v>343</v>
      </c>
      <c r="B225" s="17" t="s">
        <v>2045</v>
      </c>
      <c r="C225" s="22" t="s">
        <v>1069</v>
      </c>
      <c r="D225" s="24">
        <v>27000</v>
      </c>
      <c r="E225" s="22" t="s">
        <v>344</v>
      </c>
      <c r="F225" s="22">
        <v>1.1498018999999999</v>
      </c>
      <c r="G225" s="22">
        <v>48.9972013</v>
      </c>
      <c r="H225" s="38" t="s">
        <v>2793</v>
      </c>
      <c r="I225" s="48"/>
      <c r="J225" s="21" t="s">
        <v>835</v>
      </c>
      <c r="K225" s="31"/>
      <c r="L225" s="18" t="s">
        <v>22</v>
      </c>
      <c r="M225" s="42"/>
      <c r="N225" s="42"/>
      <c r="O225" s="43">
        <f t="shared" si="3"/>
        <v>0</v>
      </c>
    </row>
    <row r="226" spans="1:35" s="19" customFormat="1" x14ac:dyDescent="0.3">
      <c r="A226" s="17" t="s">
        <v>343</v>
      </c>
      <c r="B226" s="17" t="s">
        <v>2046</v>
      </c>
      <c r="C226" s="22" t="s">
        <v>1070</v>
      </c>
      <c r="D226" s="24">
        <v>27108</v>
      </c>
      <c r="E226" s="22" t="s">
        <v>350</v>
      </c>
      <c r="F226" s="22">
        <v>1.217754</v>
      </c>
      <c r="G226" s="22">
        <v>49.265493599999999</v>
      </c>
      <c r="H226" s="38" t="s">
        <v>2793</v>
      </c>
      <c r="I226" s="48"/>
      <c r="J226" s="21" t="s">
        <v>835</v>
      </c>
      <c r="K226" s="31"/>
      <c r="L226" s="18" t="s">
        <v>22</v>
      </c>
      <c r="M226" s="42"/>
      <c r="N226" s="42"/>
      <c r="O226" s="43">
        <f t="shared" si="3"/>
        <v>0</v>
      </c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</row>
    <row r="227" spans="1:35" x14ac:dyDescent="0.3">
      <c r="A227" s="17" t="s">
        <v>343</v>
      </c>
      <c r="B227" s="17" t="s">
        <v>2047</v>
      </c>
      <c r="C227" s="22" t="s">
        <v>1071</v>
      </c>
      <c r="D227" s="24">
        <v>27207</v>
      </c>
      <c r="E227" s="22" t="s">
        <v>348</v>
      </c>
      <c r="F227" s="22">
        <v>1.4859564000000001</v>
      </c>
      <c r="G227" s="22">
        <v>49.091384699999999</v>
      </c>
      <c r="H227" s="38" t="s">
        <v>2793</v>
      </c>
      <c r="I227" s="48"/>
      <c r="J227" s="21" t="s">
        <v>835</v>
      </c>
      <c r="K227" s="18" t="s">
        <v>26</v>
      </c>
      <c r="L227" s="18" t="s">
        <v>22</v>
      </c>
      <c r="M227" s="42"/>
      <c r="N227" s="42"/>
      <c r="O227" s="43">
        <f t="shared" si="3"/>
        <v>0</v>
      </c>
    </row>
    <row r="228" spans="1:35" s="19" customFormat="1" x14ac:dyDescent="0.3">
      <c r="A228" s="17" t="s">
        <v>548</v>
      </c>
      <c r="B228" s="17" t="s">
        <v>2048</v>
      </c>
      <c r="C228" s="22" t="s">
        <v>1072</v>
      </c>
      <c r="D228" s="24">
        <v>28034</v>
      </c>
      <c r="E228" s="22" t="s">
        <v>549</v>
      </c>
      <c r="F228" s="22">
        <v>1.4804170000000001</v>
      </c>
      <c r="G228" s="22">
        <v>48.445732900000003</v>
      </c>
      <c r="H228" s="38" t="s">
        <v>2792</v>
      </c>
      <c r="I228" s="48"/>
      <c r="J228" s="21" t="s">
        <v>822</v>
      </c>
      <c r="K228" s="18" t="s">
        <v>26</v>
      </c>
      <c r="L228" s="18" t="s">
        <v>22</v>
      </c>
      <c r="M228" s="42"/>
      <c r="N228" s="42"/>
      <c r="O228" s="43">
        <f t="shared" si="3"/>
        <v>0</v>
      </c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</row>
    <row r="229" spans="1:35" s="19" customFormat="1" x14ac:dyDescent="0.3">
      <c r="A229" s="17" t="s">
        <v>548</v>
      </c>
      <c r="B229" s="17" t="s">
        <v>2049</v>
      </c>
      <c r="C229" s="22" t="s">
        <v>1073</v>
      </c>
      <c r="D229" s="24">
        <v>28107</v>
      </c>
      <c r="E229" s="22" t="s">
        <v>550</v>
      </c>
      <c r="F229" s="22">
        <v>1.3700519</v>
      </c>
      <c r="G229" s="22">
        <v>48.7378973</v>
      </c>
      <c r="H229" s="38" t="s">
        <v>2793</v>
      </c>
      <c r="I229" s="48"/>
      <c r="J229" s="21" t="s">
        <v>835</v>
      </c>
      <c r="K229" s="18" t="s">
        <v>26</v>
      </c>
      <c r="L229" s="18" t="s">
        <v>22</v>
      </c>
      <c r="M229" s="42"/>
      <c r="N229" s="42"/>
      <c r="O229" s="43">
        <f t="shared" si="3"/>
        <v>0</v>
      </c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</row>
    <row r="230" spans="1:35" x14ac:dyDescent="0.3">
      <c r="A230" s="17" t="s">
        <v>548</v>
      </c>
      <c r="B230" s="17" t="s">
        <v>2050</v>
      </c>
      <c r="C230" s="22" t="s">
        <v>1074</v>
      </c>
      <c r="D230" s="24">
        <v>28114</v>
      </c>
      <c r="E230" s="22" t="s">
        <v>551</v>
      </c>
      <c r="F230" s="22">
        <v>1.4480675999999999</v>
      </c>
      <c r="G230" s="22">
        <v>48.434235200000003</v>
      </c>
      <c r="H230" s="38" t="s">
        <v>2792</v>
      </c>
      <c r="I230" s="48"/>
      <c r="J230" s="21" t="s">
        <v>824</v>
      </c>
      <c r="K230" s="18" t="s">
        <v>26</v>
      </c>
      <c r="L230" s="18" t="s">
        <v>22</v>
      </c>
      <c r="M230" s="42"/>
      <c r="N230" s="42"/>
      <c r="O230" s="43">
        <f t="shared" si="3"/>
        <v>0</v>
      </c>
    </row>
    <row r="231" spans="1:35" x14ac:dyDescent="0.3">
      <c r="A231" s="17" t="s">
        <v>177</v>
      </c>
      <c r="B231" s="17" t="s">
        <v>2051</v>
      </c>
      <c r="C231" s="22" t="s">
        <v>1075</v>
      </c>
      <c r="D231" s="24">
        <v>29270</v>
      </c>
      <c r="E231" s="22" t="s">
        <v>180</v>
      </c>
      <c r="F231" s="22">
        <v>-3.571882</v>
      </c>
      <c r="G231" s="22">
        <v>48.275568999999997</v>
      </c>
      <c r="H231" s="38" t="s">
        <v>2793</v>
      </c>
      <c r="I231" s="48"/>
      <c r="J231" s="21" t="s">
        <v>835</v>
      </c>
      <c r="K231" s="31"/>
      <c r="L231" s="18" t="s">
        <v>22</v>
      </c>
      <c r="M231" s="42"/>
      <c r="N231" s="42"/>
      <c r="O231" s="43">
        <f t="shared" si="3"/>
        <v>0</v>
      </c>
    </row>
    <row r="232" spans="1:35" x14ac:dyDescent="0.3">
      <c r="A232" s="17" t="s">
        <v>177</v>
      </c>
      <c r="B232" s="17" t="s">
        <v>2052</v>
      </c>
      <c r="C232" s="22" t="s">
        <v>1076</v>
      </c>
      <c r="D232" s="24">
        <v>29000</v>
      </c>
      <c r="E232" s="22" t="s">
        <v>169</v>
      </c>
      <c r="F232" s="22">
        <v>-4.0853000000000002</v>
      </c>
      <c r="G232" s="22">
        <v>47.987000000000002</v>
      </c>
      <c r="H232" s="38" t="s">
        <v>2792</v>
      </c>
      <c r="I232" s="48"/>
      <c r="J232" s="21" t="s">
        <v>823</v>
      </c>
      <c r="K232" s="18" t="s">
        <v>26</v>
      </c>
      <c r="L232" s="18" t="s">
        <v>22</v>
      </c>
      <c r="M232" s="42"/>
      <c r="N232" s="42"/>
      <c r="O232" s="43">
        <f t="shared" si="3"/>
        <v>0</v>
      </c>
    </row>
    <row r="233" spans="1:35" x14ac:dyDescent="0.3">
      <c r="A233" s="17" t="s">
        <v>177</v>
      </c>
      <c r="B233" s="17" t="s">
        <v>2053</v>
      </c>
      <c r="C233" s="22" t="s">
        <v>1077</v>
      </c>
      <c r="D233" s="24">
        <v>29200</v>
      </c>
      <c r="E233" s="22" t="s">
        <v>168</v>
      </c>
      <c r="F233" s="22">
        <v>-4.5084920000000004</v>
      </c>
      <c r="G233" s="22">
        <v>48.404636000000004</v>
      </c>
      <c r="H233" s="38" t="s">
        <v>2792</v>
      </c>
      <c r="I233" s="48"/>
      <c r="J233" s="21" t="s">
        <v>822</v>
      </c>
      <c r="K233" s="18" t="s">
        <v>26</v>
      </c>
      <c r="L233" s="18" t="s">
        <v>22</v>
      </c>
      <c r="M233" s="42"/>
      <c r="N233" s="42"/>
      <c r="O233" s="43">
        <f t="shared" si="3"/>
        <v>0</v>
      </c>
    </row>
    <row r="234" spans="1:35" s="19" customFormat="1" x14ac:dyDescent="0.3">
      <c r="A234" s="17" t="s">
        <v>177</v>
      </c>
      <c r="B234" s="17" t="s">
        <v>2054</v>
      </c>
      <c r="C234" s="22" t="s">
        <v>1078</v>
      </c>
      <c r="D234" s="24">
        <v>29192</v>
      </c>
      <c r="E234" s="22" t="s">
        <v>169</v>
      </c>
      <c r="F234" s="22">
        <v>-4.0873974000000004</v>
      </c>
      <c r="G234" s="22">
        <v>48.003014999999998</v>
      </c>
      <c r="H234" s="38" t="s">
        <v>2792</v>
      </c>
      <c r="I234" s="48"/>
      <c r="J234" s="21" t="s">
        <v>822</v>
      </c>
      <c r="K234" s="18" t="s">
        <v>26</v>
      </c>
      <c r="L234" s="18" t="s">
        <v>22</v>
      </c>
      <c r="M234" s="42"/>
      <c r="N234" s="42"/>
      <c r="O234" s="43">
        <f t="shared" si="3"/>
        <v>0</v>
      </c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</row>
    <row r="235" spans="1:35" x14ac:dyDescent="0.3">
      <c r="A235" s="17" t="s">
        <v>177</v>
      </c>
      <c r="B235" s="17" t="s">
        <v>2055</v>
      </c>
      <c r="C235" s="22" t="s">
        <v>1079</v>
      </c>
      <c r="D235" s="24">
        <v>29200</v>
      </c>
      <c r="E235" s="22" t="s">
        <v>168</v>
      </c>
      <c r="F235" s="22">
        <v>-4.4914969999999999</v>
      </c>
      <c r="G235" s="22">
        <v>48.388224999999998</v>
      </c>
      <c r="H235" s="38" t="s">
        <v>2792</v>
      </c>
      <c r="I235" s="48"/>
      <c r="J235" s="21" t="s">
        <v>823</v>
      </c>
      <c r="K235" s="18" t="s">
        <v>26</v>
      </c>
      <c r="L235" s="18" t="s">
        <v>22</v>
      </c>
      <c r="M235" s="42"/>
      <c r="N235" s="42"/>
      <c r="O235" s="43">
        <f t="shared" si="3"/>
        <v>0</v>
      </c>
    </row>
    <row r="236" spans="1:35" x14ac:dyDescent="0.3">
      <c r="A236" s="17" t="s">
        <v>177</v>
      </c>
      <c r="B236" s="17" t="s">
        <v>2056</v>
      </c>
      <c r="C236" s="22" t="s">
        <v>1080</v>
      </c>
      <c r="D236" s="24">
        <v>29600</v>
      </c>
      <c r="E236" s="22" t="s">
        <v>178</v>
      </c>
      <c r="F236" s="22">
        <v>-3.8297762</v>
      </c>
      <c r="G236" s="22">
        <v>48.575287600000003</v>
      </c>
      <c r="H236" s="38" t="s">
        <v>2793</v>
      </c>
      <c r="I236" s="48"/>
      <c r="J236" s="21" t="s">
        <v>835</v>
      </c>
      <c r="K236" s="18" t="s">
        <v>26</v>
      </c>
      <c r="L236" s="18" t="s">
        <v>22</v>
      </c>
      <c r="M236" s="42"/>
      <c r="N236" s="42"/>
      <c r="O236" s="43">
        <f t="shared" si="3"/>
        <v>0</v>
      </c>
    </row>
    <row r="237" spans="1:35" x14ac:dyDescent="0.3">
      <c r="A237" s="17" t="s">
        <v>94</v>
      </c>
      <c r="B237" s="17" t="s">
        <v>2057</v>
      </c>
      <c r="C237" s="22" t="s">
        <v>1081</v>
      </c>
      <c r="D237" s="24">
        <v>30100</v>
      </c>
      <c r="E237" s="22" t="s">
        <v>96</v>
      </c>
      <c r="F237" s="22">
        <v>4.0771829999999998</v>
      </c>
      <c r="G237" s="22">
        <v>44.127861000000003</v>
      </c>
      <c r="H237" s="38" t="s">
        <v>2793</v>
      </c>
      <c r="I237" s="48"/>
      <c r="J237" s="21" t="s">
        <v>835</v>
      </c>
      <c r="K237" s="18" t="s">
        <v>26</v>
      </c>
      <c r="L237" s="18" t="s">
        <v>22</v>
      </c>
      <c r="M237" s="42"/>
      <c r="N237" s="42"/>
      <c r="O237" s="43">
        <f t="shared" si="3"/>
        <v>0</v>
      </c>
    </row>
    <row r="238" spans="1:35" x14ac:dyDescent="0.3">
      <c r="A238" s="17" t="s">
        <v>94</v>
      </c>
      <c r="B238" s="17" t="s">
        <v>2058</v>
      </c>
      <c r="C238" s="22" t="s">
        <v>1082</v>
      </c>
      <c r="D238" s="24">
        <v>30205</v>
      </c>
      <c r="E238" s="22" t="s">
        <v>97</v>
      </c>
      <c r="F238" s="22">
        <v>4.6182840000000001</v>
      </c>
      <c r="G238" s="22">
        <v>44.162233999999998</v>
      </c>
      <c r="H238" s="38" t="s">
        <v>2792</v>
      </c>
      <c r="I238" s="48"/>
      <c r="J238" s="21" t="s">
        <v>824</v>
      </c>
      <c r="K238" s="18" t="s">
        <v>26</v>
      </c>
      <c r="L238" s="18" t="s">
        <v>22</v>
      </c>
      <c r="M238" s="42"/>
      <c r="N238" s="42"/>
      <c r="O238" s="43">
        <f t="shared" si="3"/>
        <v>0</v>
      </c>
    </row>
    <row r="239" spans="1:35" x14ac:dyDescent="0.3">
      <c r="A239" s="17" t="s">
        <v>94</v>
      </c>
      <c r="B239" s="17" t="s">
        <v>2059</v>
      </c>
      <c r="C239" s="22" t="s">
        <v>1083</v>
      </c>
      <c r="D239" s="24">
        <v>30120</v>
      </c>
      <c r="E239" s="22" t="s">
        <v>99</v>
      </c>
      <c r="F239" s="22">
        <v>3.6061648000000002</v>
      </c>
      <c r="G239" s="22">
        <v>43.988860899999999</v>
      </c>
      <c r="H239" s="38" t="s">
        <v>2793</v>
      </c>
      <c r="I239" s="48"/>
      <c r="J239" s="21" t="s">
        <v>835</v>
      </c>
      <c r="K239" s="31"/>
      <c r="L239" s="18" t="s">
        <v>22</v>
      </c>
      <c r="M239" s="42"/>
      <c r="N239" s="42"/>
      <c r="O239" s="43">
        <f t="shared" si="3"/>
        <v>0</v>
      </c>
    </row>
    <row r="240" spans="1:35" x14ac:dyDescent="0.3">
      <c r="A240" s="17" t="s">
        <v>94</v>
      </c>
      <c r="B240" s="17" t="s">
        <v>2060</v>
      </c>
      <c r="C240" s="22" t="s">
        <v>1084</v>
      </c>
      <c r="D240" s="24">
        <v>30300</v>
      </c>
      <c r="E240" s="22" t="s">
        <v>98</v>
      </c>
      <c r="F240" s="22">
        <v>4.6136922000001004</v>
      </c>
      <c r="G240" s="22">
        <v>43.811588899999997</v>
      </c>
      <c r="H240" s="38" t="s">
        <v>2793</v>
      </c>
      <c r="I240" s="48"/>
      <c r="J240" s="21" t="s">
        <v>835</v>
      </c>
      <c r="K240" s="31"/>
      <c r="L240" s="18" t="s">
        <v>22</v>
      </c>
      <c r="M240" s="42"/>
      <c r="N240" s="42"/>
      <c r="O240" s="43">
        <f t="shared" si="3"/>
        <v>0</v>
      </c>
    </row>
    <row r="241" spans="1:15" x14ac:dyDescent="0.3">
      <c r="A241" s="17" t="s">
        <v>94</v>
      </c>
      <c r="B241" s="17" t="s">
        <v>2061</v>
      </c>
      <c r="C241" s="22" t="s">
        <v>1085</v>
      </c>
      <c r="D241" s="24">
        <v>30921</v>
      </c>
      <c r="E241" s="22" t="s">
        <v>95</v>
      </c>
      <c r="F241" s="22">
        <v>4.3528108999999997</v>
      </c>
      <c r="G241" s="22">
        <v>43.832054900000003</v>
      </c>
      <c r="H241" s="38" t="s">
        <v>2792</v>
      </c>
      <c r="I241" s="48"/>
      <c r="J241" s="21" t="s">
        <v>826</v>
      </c>
      <c r="K241" s="18" t="s">
        <v>26</v>
      </c>
      <c r="L241" s="18" t="s">
        <v>22</v>
      </c>
      <c r="M241" s="42"/>
      <c r="N241" s="42"/>
      <c r="O241" s="43">
        <f t="shared" si="3"/>
        <v>0</v>
      </c>
    </row>
    <row r="242" spans="1:15" x14ac:dyDescent="0.3">
      <c r="A242" s="17" t="s">
        <v>45</v>
      </c>
      <c r="B242" s="17" t="s">
        <v>2062</v>
      </c>
      <c r="C242" s="22" t="s">
        <v>1086</v>
      </c>
      <c r="D242" s="24">
        <v>31830</v>
      </c>
      <c r="E242" s="22" t="s">
        <v>1087</v>
      </c>
      <c r="F242" s="22">
        <v>1.4683512999999999</v>
      </c>
      <c r="G242" s="22">
        <v>43.599669300000002</v>
      </c>
      <c r="H242" s="38" t="s">
        <v>2793</v>
      </c>
      <c r="I242" s="48"/>
      <c r="J242" s="21" t="s">
        <v>835</v>
      </c>
      <c r="K242" s="18" t="s">
        <v>26</v>
      </c>
      <c r="L242" s="18" t="s">
        <v>22</v>
      </c>
      <c r="M242" s="42"/>
      <c r="N242" s="42"/>
      <c r="O242" s="43">
        <f t="shared" si="3"/>
        <v>0</v>
      </c>
    </row>
    <row r="243" spans="1:15" x14ac:dyDescent="0.3">
      <c r="A243" s="17" t="s">
        <v>45</v>
      </c>
      <c r="B243" s="17" t="s">
        <v>2063</v>
      </c>
      <c r="C243" s="22" t="s">
        <v>1088</v>
      </c>
      <c r="D243" s="24">
        <v>31000</v>
      </c>
      <c r="E243" s="22" t="s">
        <v>11</v>
      </c>
      <c r="F243" s="22">
        <v>1.4107656</v>
      </c>
      <c r="G243" s="22">
        <v>43.580466700000002</v>
      </c>
      <c r="H243" s="38" t="s">
        <v>2793</v>
      </c>
      <c r="I243" s="48"/>
      <c r="J243" s="21" t="s">
        <v>835</v>
      </c>
      <c r="K243" s="31"/>
      <c r="L243" s="18" t="s">
        <v>22</v>
      </c>
      <c r="M243" s="42"/>
      <c r="N243" s="42"/>
      <c r="O243" s="43">
        <f t="shared" si="3"/>
        <v>0</v>
      </c>
    </row>
    <row r="244" spans="1:15" x14ac:dyDescent="0.3">
      <c r="A244" s="17" t="s">
        <v>45</v>
      </c>
      <c r="B244" s="17" t="s">
        <v>2064</v>
      </c>
      <c r="C244" s="22" t="s">
        <v>1089</v>
      </c>
      <c r="D244" s="24">
        <v>31000</v>
      </c>
      <c r="E244" s="22" t="s">
        <v>11</v>
      </c>
      <c r="F244" s="22">
        <v>1.4306832</v>
      </c>
      <c r="G244" s="22">
        <v>43.611334399999997</v>
      </c>
      <c r="H244" s="38" t="s">
        <v>2792</v>
      </c>
      <c r="I244" s="48"/>
      <c r="J244" s="21" t="s">
        <v>824</v>
      </c>
      <c r="K244" s="18" t="s">
        <v>26</v>
      </c>
      <c r="L244" s="18" t="s">
        <v>22</v>
      </c>
      <c r="M244" s="42"/>
      <c r="N244" s="42"/>
      <c r="O244" s="43">
        <f t="shared" si="3"/>
        <v>0</v>
      </c>
    </row>
    <row r="245" spans="1:15" x14ac:dyDescent="0.3">
      <c r="A245" s="17" t="s">
        <v>45</v>
      </c>
      <c r="B245" s="17" t="s">
        <v>2065</v>
      </c>
      <c r="C245" s="22" t="s">
        <v>1090</v>
      </c>
      <c r="D245" s="24">
        <v>31100</v>
      </c>
      <c r="E245" s="22" t="s">
        <v>11</v>
      </c>
      <c r="F245" s="22">
        <v>1.4306673000000001</v>
      </c>
      <c r="G245" s="22">
        <v>43.554940199999997</v>
      </c>
      <c r="H245" s="38" t="s">
        <v>2793</v>
      </c>
      <c r="I245" s="48"/>
      <c r="J245" s="21" t="s">
        <v>835</v>
      </c>
      <c r="K245" s="31"/>
      <c r="L245" s="18" t="s">
        <v>22</v>
      </c>
      <c r="M245" s="42"/>
      <c r="N245" s="42"/>
      <c r="O245" s="43">
        <f t="shared" si="3"/>
        <v>0</v>
      </c>
    </row>
    <row r="246" spans="1:15" x14ac:dyDescent="0.3">
      <c r="A246" s="17" t="s">
        <v>45</v>
      </c>
      <c r="B246" s="17" t="s">
        <v>2066</v>
      </c>
      <c r="C246" s="22" t="s">
        <v>1091</v>
      </c>
      <c r="D246" s="24">
        <v>31140</v>
      </c>
      <c r="E246" s="22" t="s">
        <v>50</v>
      </c>
      <c r="F246" s="22">
        <v>1.4130676</v>
      </c>
      <c r="G246" s="22">
        <v>43.689394200000002</v>
      </c>
      <c r="H246" s="38" t="s">
        <v>2793</v>
      </c>
      <c r="I246" s="48"/>
      <c r="J246" s="21" t="s">
        <v>835</v>
      </c>
      <c r="K246" s="18" t="s">
        <v>26</v>
      </c>
      <c r="L246" s="18" t="s">
        <v>22</v>
      </c>
      <c r="M246" s="42"/>
      <c r="N246" s="42"/>
      <c r="O246" s="43">
        <f t="shared" si="3"/>
        <v>0</v>
      </c>
    </row>
    <row r="247" spans="1:15" x14ac:dyDescent="0.3">
      <c r="A247" s="17" t="s">
        <v>45</v>
      </c>
      <c r="B247" s="17" t="s">
        <v>2067</v>
      </c>
      <c r="C247" s="22" t="s">
        <v>1092</v>
      </c>
      <c r="D247" s="24">
        <v>31093</v>
      </c>
      <c r="E247" s="22" t="s">
        <v>780</v>
      </c>
      <c r="F247" s="22">
        <v>1.4563287</v>
      </c>
      <c r="G247" s="22">
        <v>43.601627899999997</v>
      </c>
      <c r="H247" s="38" t="s">
        <v>2792</v>
      </c>
      <c r="I247" s="48"/>
      <c r="J247" s="21" t="s">
        <v>827</v>
      </c>
      <c r="K247" s="18" t="s">
        <v>26</v>
      </c>
      <c r="L247" s="18" t="s">
        <v>22</v>
      </c>
      <c r="M247" s="42"/>
      <c r="N247" s="42"/>
      <c r="O247" s="43">
        <f t="shared" si="3"/>
        <v>0</v>
      </c>
    </row>
    <row r="248" spans="1:15" x14ac:dyDescent="0.3">
      <c r="A248" s="17" t="s">
        <v>45</v>
      </c>
      <c r="B248" s="17" t="s">
        <v>2068</v>
      </c>
      <c r="C248" s="22" t="s">
        <v>1093</v>
      </c>
      <c r="D248" s="24">
        <v>31093</v>
      </c>
      <c r="E248" s="22" t="s">
        <v>11</v>
      </c>
      <c r="F248" s="22">
        <v>1.4491437</v>
      </c>
      <c r="G248" s="22">
        <v>43.600062200000004</v>
      </c>
      <c r="H248" s="38" t="s">
        <v>2792</v>
      </c>
      <c r="I248" s="48"/>
      <c r="J248" s="21" t="s">
        <v>824</v>
      </c>
      <c r="K248" s="18" t="s">
        <v>26</v>
      </c>
      <c r="L248" s="18" t="s">
        <v>22</v>
      </c>
      <c r="M248" s="42"/>
      <c r="N248" s="42"/>
      <c r="O248" s="43">
        <f t="shared" si="3"/>
        <v>0</v>
      </c>
    </row>
    <row r="249" spans="1:15" x14ac:dyDescent="0.3">
      <c r="A249" s="17" t="s">
        <v>45</v>
      </c>
      <c r="B249" s="17" t="s">
        <v>2069</v>
      </c>
      <c r="C249" s="22" t="s">
        <v>1094</v>
      </c>
      <c r="D249" s="24">
        <v>31078</v>
      </c>
      <c r="E249" s="22" t="s">
        <v>47</v>
      </c>
      <c r="F249" s="22">
        <v>1.3827091</v>
      </c>
      <c r="G249" s="22">
        <v>43.640038799999999</v>
      </c>
      <c r="H249" s="38" t="s">
        <v>2793</v>
      </c>
      <c r="I249" s="48"/>
      <c r="J249" s="21" t="s">
        <v>835</v>
      </c>
      <c r="K249" s="18" t="s">
        <v>26</v>
      </c>
      <c r="L249" s="18" t="s">
        <v>22</v>
      </c>
      <c r="M249" s="42"/>
      <c r="N249" s="42"/>
      <c r="O249" s="43">
        <f t="shared" si="3"/>
        <v>0</v>
      </c>
    </row>
    <row r="250" spans="1:15" x14ac:dyDescent="0.3">
      <c r="A250" s="17" t="s">
        <v>45</v>
      </c>
      <c r="B250" s="17" t="s">
        <v>2070</v>
      </c>
      <c r="C250" s="22" t="s">
        <v>1095</v>
      </c>
      <c r="D250" s="24">
        <v>31770</v>
      </c>
      <c r="E250" s="22" t="s">
        <v>48</v>
      </c>
      <c r="F250" s="22">
        <v>1.3335288999999999</v>
      </c>
      <c r="G250" s="22">
        <v>43.610050200000003</v>
      </c>
      <c r="H250" s="38" t="s">
        <v>2793</v>
      </c>
      <c r="I250" s="48"/>
      <c r="J250" s="21" t="s">
        <v>835</v>
      </c>
      <c r="K250" s="31"/>
      <c r="L250" s="18" t="s">
        <v>22</v>
      </c>
      <c r="M250" s="42"/>
      <c r="N250" s="42"/>
      <c r="O250" s="43">
        <f t="shared" si="3"/>
        <v>0</v>
      </c>
    </row>
    <row r="251" spans="1:15" x14ac:dyDescent="0.3">
      <c r="A251" s="17" t="s">
        <v>45</v>
      </c>
      <c r="B251" s="17" t="s">
        <v>2071</v>
      </c>
      <c r="C251" s="22" t="s">
        <v>1096</v>
      </c>
      <c r="D251" s="24">
        <v>31670</v>
      </c>
      <c r="E251" s="22" t="s">
        <v>55</v>
      </c>
      <c r="F251" s="22">
        <v>1.5297540000000001</v>
      </c>
      <c r="G251" s="22">
        <v>43.530582000000003</v>
      </c>
      <c r="H251" s="38" t="s">
        <v>2792</v>
      </c>
      <c r="I251" s="48"/>
      <c r="J251" s="21" t="s">
        <v>824</v>
      </c>
      <c r="K251" s="18" t="s">
        <v>26</v>
      </c>
      <c r="L251" s="18" t="s">
        <v>22</v>
      </c>
      <c r="M251" s="42"/>
      <c r="N251" s="42"/>
      <c r="O251" s="43">
        <f t="shared" si="3"/>
        <v>0</v>
      </c>
    </row>
    <row r="252" spans="1:15" x14ac:dyDescent="0.3">
      <c r="A252" s="17" t="s">
        <v>45</v>
      </c>
      <c r="B252" s="17" t="s">
        <v>2072</v>
      </c>
      <c r="C252" s="22" t="s">
        <v>1097</v>
      </c>
      <c r="D252" s="24">
        <v>31606</v>
      </c>
      <c r="E252" s="22" t="s">
        <v>49</v>
      </c>
      <c r="F252" s="22">
        <v>1.3221696999999999</v>
      </c>
      <c r="G252" s="22">
        <v>43.461283700000003</v>
      </c>
      <c r="H252" s="38" t="s">
        <v>2793</v>
      </c>
      <c r="I252" s="48"/>
      <c r="J252" s="21" t="s">
        <v>835</v>
      </c>
      <c r="K252" s="18" t="s">
        <v>26</v>
      </c>
      <c r="L252" s="18" t="s">
        <v>22</v>
      </c>
      <c r="M252" s="42"/>
      <c r="N252" s="42"/>
      <c r="O252" s="43">
        <f t="shared" si="3"/>
        <v>0</v>
      </c>
    </row>
    <row r="253" spans="1:15" x14ac:dyDescent="0.3">
      <c r="A253" s="17" t="s">
        <v>45</v>
      </c>
      <c r="B253" s="17" t="s">
        <v>2073</v>
      </c>
      <c r="C253" s="22" t="s">
        <v>1098</v>
      </c>
      <c r="D253" s="24">
        <v>31500</v>
      </c>
      <c r="E253" s="22" t="s">
        <v>11</v>
      </c>
      <c r="F253" s="22">
        <v>1.493511</v>
      </c>
      <c r="G253" s="22">
        <v>43.579988</v>
      </c>
      <c r="H253" s="38" t="s">
        <v>2792</v>
      </c>
      <c r="I253" s="48"/>
      <c r="J253" s="21" t="s">
        <v>824</v>
      </c>
      <c r="K253" s="18" t="s">
        <v>26</v>
      </c>
      <c r="L253" s="18" t="s">
        <v>22</v>
      </c>
      <c r="M253" s="42"/>
      <c r="N253" s="42"/>
      <c r="O253" s="43">
        <f t="shared" si="3"/>
        <v>0</v>
      </c>
    </row>
    <row r="254" spans="1:15" x14ac:dyDescent="0.3">
      <c r="A254" s="17" t="s">
        <v>45</v>
      </c>
      <c r="B254" s="17" t="s">
        <v>2074</v>
      </c>
      <c r="C254" s="22" t="s">
        <v>1099</v>
      </c>
      <c r="D254" s="24">
        <v>31000</v>
      </c>
      <c r="E254" s="22" t="s">
        <v>11</v>
      </c>
      <c r="F254" s="22">
        <v>1.4489691</v>
      </c>
      <c r="G254" s="22">
        <v>43.602888700000001</v>
      </c>
      <c r="H254" s="38" t="s">
        <v>2792</v>
      </c>
      <c r="I254" s="48"/>
      <c r="J254" s="21" t="s">
        <v>824</v>
      </c>
      <c r="K254" s="18" t="s">
        <v>26</v>
      </c>
      <c r="L254" s="18" t="s">
        <v>22</v>
      </c>
      <c r="M254" s="42"/>
      <c r="N254" s="42"/>
      <c r="O254" s="43">
        <f t="shared" si="3"/>
        <v>0</v>
      </c>
    </row>
    <row r="255" spans="1:15" x14ac:dyDescent="0.3">
      <c r="A255" s="17" t="s">
        <v>45</v>
      </c>
      <c r="B255" s="17" t="s">
        <v>2075</v>
      </c>
      <c r="C255" s="22" t="s">
        <v>1100</v>
      </c>
      <c r="D255" s="24">
        <v>31807</v>
      </c>
      <c r="E255" s="22" t="s">
        <v>52</v>
      </c>
      <c r="F255" s="22">
        <v>0.71638139999999995</v>
      </c>
      <c r="G255" s="22">
        <v>43.112552999999998</v>
      </c>
      <c r="H255" s="38" t="s">
        <v>2793</v>
      </c>
      <c r="I255" s="48"/>
      <c r="J255" s="21" t="s">
        <v>835</v>
      </c>
      <c r="K255" s="18" t="s">
        <v>26</v>
      </c>
      <c r="L255" s="18" t="s">
        <v>22</v>
      </c>
      <c r="M255" s="42"/>
      <c r="N255" s="42"/>
      <c r="O255" s="43">
        <f t="shared" si="3"/>
        <v>0</v>
      </c>
    </row>
    <row r="256" spans="1:15" x14ac:dyDescent="0.3">
      <c r="A256" s="17" t="s">
        <v>45</v>
      </c>
      <c r="B256" s="17" t="s">
        <v>2076</v>
      </c>
      <c r="C256" s="22" t="s">
        <v>1101</v>
      </c>
      <c r="D256" s="24">
        <v>31240</v>
      </c>
      <c r="E256" s="22" t="s">
        <v>53</v>
      </c>
      <c r="F256" s="22">
        <v>1.4998761</v>
      </c>
      <c r="G256" s="22">
        <v>43.667142800000001</v>
      </c>
      <c r="H256" s="38" t="s">
        <v>2793</v>
      </c>
      <c r="I256" s="48"/>
      <c r="J256" s="21" t="s">
        <v>835</v>
      </c>
      <c r="K256" s="18" t="s">
        <v>26</v>
      </c>
      <c r="L256" s="18" t="s">
        <v>22</v>
      </c>
      <c r="M256" s="42"/>
      <c r="N256" s="42"/>
      <c r="O256" s="43">
        <f t="shared" si="3"/>
        <v>0</v>
      </c>
    </row>
    <row r="257" spans="1:35" x14ac:dyDescent="0.3">
      <c r="A257" s="17" t="s">
        <v>45</v>
      </c>
      <c r="B257" s="17" t="s">
        <v>2077</v>
      </c>
      <c r="C257" s="22" t="s">
        <v>1102</v>
      </c>
      <c r="D257" s="24">
        <v>31650</v>
      </c>
      <c r="E257" s="22" t="s">
        <v>54</v>
      </c>
      <c r="F257" s="22">
        <v>1.5240959999999999</v>
      </c>
      <c r="G257" s="22">
        <v>43.564456</v>
      </c>
      <c r="H257" s="38" t="s">
        <v>2793</v>
      </c>
      <c r="I257" s="48"/>
      <c r="J257" s="21" t="s">
        <v>835</v>
      </c>
      <c r="K257" s="18" t="s">
        <v>26</v>
      </c>
      <c r="L257" s="18" t="s">
        <v>22</v>
      </c>
      <c r="M257" s="42"/>
      <c r="N257" s="42"/>
      <c r="O257" s="43">
        <f t="shared" si="3"/>
        <v>0</v>
      </c>
    </row>
    <row r="258" spans="1:35" x14ac:dyDescent="0.3">
      <c r="A258" s="17" t="s">
        <v>100</v>
      </c>
      <c r="B258" s="17" t="s">
        <v>2078</v>
      </c>
      <c r="C258" s="22" t="s">
        <v>1103</v>
      </c>
      <c r="D258" s="24">
        <v>32012</v>
      </c>
      <c r="E258" s="22" t="s">
        <v>101</v>
      </c>
      <c r="F258" s="22">
        <v>0.58800189999999997</v>
      </c>
      <c r="G258" s="22">
        <v>43.650095899999997</v>
      </c>
      <c r="H258" s="38" t="s">
        <v>2792</v>
      </c>
      <c r="I258" s="48"/>
      <c r="J258" s="21" t="s">
        <v>822</v>
      </c>
      <c r="K258" s="18" t="s">
        <v>26</v>
      </c>
      <c r="L258" s="18" t="s">
        <v>22</v>
      </c>
      <c r="M258" s="42"/>
      <c r="N258" s="42"/>
      <c r="O258" s="43">
        <f t="shared" si="3"/>
        <v>0</v>
      </c>
    </row>
    <row r="259" spans="1:35" x14ac:dyDescent="0.3">
      <c r="A259" s="17" t="s">
        <v>33</v>
      </c>
      <c r="B259" s="17" t="s">
        <v>2079</v>
      </c>
      <c r="C259" s="22" t="s">
        <v>1104</v>
      </c>
      <c r="D259" s="24">
        <v>33130</v>
      </c>
      <c r="E259" s="22" t="s">
        <v>796</v>
      </c>
      <c r="F259" s="22">
        <v>-0.54810000000000003</v>
      </c>
      <c r="G259" s="22">
        <v>44.808399999999999</v>
      </c>
      <c r="H259" s="38" t="s">
        <v>2792</v>
      </c>
      <c r="I259" s="48"/>
      <c r="J259" s="21" t="s">
        <v>824</v>
      </c>
      <c r="K259" s="18" t="s">
        <v>26</v>
      </c>
      <c r="L259" s="18" t="s">
        <v>22</v>
      </c>
      <c r="M259" s="42"/>
      <c r="N259" s="42"/>
      <c r="O259" s="43">
        <f t="shared" si="3"/>
        <v>0</v>
      </c>
    </row>
    <row r="260" spans="1:35" s="19" customFormat="1" x14ac:dyDescent="0.3">
      <c r="A260" s="17" t="s">
        <v>33</v>
      </c>
      <c r="B260" s="17" t="s">
        <v>2080</v>
      </c>
      <c r="C260" s="22" t="s">
        <v>1105</v>
      </c>
      <c r="D260" s="24">
        <v>33260</v>
      </c>
      <c r="E260" s="22" t="s">
        <v>44</v>
      </c>
      <c r="F260" s="22">
        <v>-1.1416067999999999</v>
      </c>
      <c r="G260" s="22">
        <v>44.617232199999997</v>
      </c>
      <c r="H260" s="38" t="s">
        <v>2793</v>
      </c>
      <c r="I260" s="48"/>
      <c r="J260" s="21" t="s">
        <v>835</v>
      </c>
      <c r="K260" s="31"/>
      <c r="L260" s="18" t="s">
        <v>22</v>
      </c>
      <c r="M260" s="42"/>
      <c r="N260" s="42"/>
      <c r="O260" s="43">
        <f t="shared" si="3"/>
        <v>0</v>
      </c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</row>
    <row r="261" spans="1:35" x14ac:dyDescent="0.3">
      <c r="A261" s="17" t="s">
        <v>33</v>
      </c>
      <c r="B261" s="17" t="s">
        <v>2081</v>
      </c>
      <c r="C261" s="22" t="s">
        <v>1106</v>
      </c>
      <c r="D261" s="24">
        <v>33340</v>
      </c>
      <c r="E261" s="22" t="s">
        <v>40</v>
      </c>
      <c r="F261" s="22">
        <v>-0.93902049999996995</v>
      </c>
      <c r="G261" s="22">
        <v>45.308272199999998</v>
      </c>
      <c r="H261" s="38" t="s">
        <v>2792</v>
      </c>
      <c r="I261" s="48"/>
      <c r="J261" s="21" t="s">
        <v>825</v>
      </c>
      <c r="K261" s="31"/>
      <c r="L261" s="18" t="s">
        <v>22</v>
      </c>
      <c r="M261" s="42"/>
      <c r="N261" s="42"/>
      <c r="O261" s="43">
        <f t="shared" si="3"/>
        <v>0</v>
      </c>
    </row>
    <row r="262" spans="1:35" x14ac:dyDescent="0.3">
      <c r="A262" s="17" t="s">
        <v>33</v>
      </c>
      <c r="B262" s="17" t="s">
        <v>2082</v>
      </c>
      <c r="C262" s="22" t="s">
        <v>1107</v>
      </c>
      <c r="D262" s="24">
        <v>33600</v>
      </c>
      <c r="E262" s="22" t="s">
        <v>36</v>
      </c>
      <c r="F262" s="22">
        <v>-0.63097829999999999</v>
      </c>
      <c r="G262" s="22">
        <v>44.805374200000003</v>
      </c>
      <c r="H262" s="38" t="s">
        <v>2793</v>
      </c>
      <c r="I262" s="48"/>
      <c r="J262" s="21" t="s">
        <v>835</v>
      </c>
      <c r="K262" s="31"/>
      <c r="L262" s="18" t="s">
        <v>22</v>
      </c>
      <c r="M262" s="42"/>
      <c r="N262" s="42"/>
      <c r="O262" s="43">
        <f t="shared" si="3"/>
        <v>0</v>
      </c>
    </row>
    <row r="263" spans="1:35" x14ac:dyDescent="0.3">
      <c r="A263" s="17" t="s">
        <v>33</v>
      </c>
      <c r="B263" s="17" t="s">
        <v>2083</v>
      </c>
      <c r="C263" s="22" t="s">
        <v>1108</v>
      </c>
      <c r="D263" s="24">
        <v>33000</v>
      </c>
      <c r="E263" s="22" t="s">
        <v>34</v>
      </c>
      <c r="F263" s="22">
        <v>-0.58265419999998003</v>
      </c>
      <c r="G263" s="22">
        <v>44.860030500000001</v>
      </c>
      <c r="H263" s="38" t="s">
        <v>2792</v>
      </c>
      <c r="I263" s="48"/>
      <c r="J263" s="21" t="s">
        <v>823</v>
      </c>
      <c r="K263" s="18" t="s">
        <v>26</v>
      </c>
      <c r="L263" s="18" t="s">
        <v>22</v>
      </c>
      <c r="M263" s="42"/>
      <c r="N263" s="42"/>
      <c r="O263" s="43">
        <f t="shared" si="3"/>
        <v>0</v>
      </c>
    </row>
    <row r="264" spans="1:35" x14ac:dyDescent="0.3">
      <c r="A264" s="17" t="s">
        <v>33</v>
      </c>
      <c r="B264" s="17" t="s">
        <v>2084</v>
      </c>
      <c r="C264" s="22" t="s">
        <v>1109</v>
      </c>
      <c r="D264" s="24">
        <v>33380</v>
      </c>
      <c r="E264" s="22" t="s">
        <v>43</v>
      </c>
      <c r="F264" s="22">
        <v>-0.97661900000000001</v>
      </c>
      <c r="G264" s="22">
        <v>44.642113999999999</v>
      </c>
      <c r="H264" s="38" t="s">
        <v>2793</v>
      </c>
      <c r="I264" s="48"/>
      <c r="J264" s="21" t="s">
        <v>835</v>
      </c>
      <c r="K264" s="31"/>
      <c r="L264" s="18" t="s">
        <v>22</v>
      </c>
      <c r="M264" s="42"/>
      <c r="N264" s="42"/>
      <c r="O264" s="43">
        <f t="shared" ref="O264:O327" si="4">M264+(N264*12)</f>
        <v>0</v>
      </c>
    </row>
    <row r="265" spans="1:35" x14ac:dyDescent="0.3">
      <c r="A265" s="17" t="s">
        <v>33</v>
      </c>
      <c r="B265" s="17" t="s">
        <v>2085</v>
      </c>
      <c r="C265" s="22" t="s">
        <v>1110</v>
      </c>
      <c r="D265" s="24">
        <v>33610</v>
      </c>
      <c r="E265" s="22" t="s">
        <v>41</v>
      </c>
      <c r="F265" s="22">
        <v>-0.65269180000000004</v>
      </c>
      <c r="G265" s="22">
        <v>44.776779099999999</v>
      </c>
      <c r="H265" s="38" t="s">
        <v>2793</v>
      </c>
      <c r="I265" s="48"/>
      <c r="J265" s="21" t="s">
        <v>835</v>
      </c>
      <c r="K265" s="18" t="s">
        <v>26</v>
      </c>
      <c r="L265" s="18" t="s">
        <v>22</v>
      </c>
      <c r="M265" s="42"/>
      <c r="N265" s="42"/>
      <c r="O265" s="43">
        <f t="shared" si="4"/>
        <v>0</v>
      </c>
    </row>
    <row r="266" spans="1:35" x14ac:dyDescent="0.3">
      <c r="A266" s="17" t="s">
        <v>33</v>
      </c>
      <c r="B266" s="17" t="s">
        <v>2086</v>
      </c>
      <c r="C266" s="22" t="s">
        <v>1111</v>
      </c>
      <c r="D266" s="24">
        <v>33150</v>
      </c>
      <c r="E266" s="22" t="s">
        <v>39</v>
      </c>
      <c r="F266" s="22">
        <v>-0.53465470000003001</v>
      </c>
      <c r="G266" s="22">
        <v>44.855610900000002</v>
      </c>
      <c r="H266" s="38" t="s">
        <v>2793</v>
      </c>
      <c r="I266" s="48"/>
      <c r="J266" s="21" t="s">
        <v>835</v>
      </c>
      <c r="K266" s="18" t="s">
        <v>26</v>
      </c>
      <c r="L266" s="18" t="s">
        <v>22</v>
      </c>
      <c r="M266" s="42"/>
      <c r="N266" s="42"/>
      <c r="O266" s="43">
        <f t="shared" si="4"/>
        <v>0</v>
      </c>
    </row>
    <row r="267" spans="1:35" x14ac:dyDescent="0.3">
      <c r="A267" s="17" t="s">
        <v>33</v>
      </c>
      <c r="B267" s="17" t="s">
        <v>2087</v>
      </c>
      <c r="C267" s="22" t="s">
        <v>1112</v>
      </c>
      <c r="D267" s="24">
        <v>33130</v>
      </c>
      <c r="E267" s="22" t="s">
        <v>796</v>
      </c>
      <c r="F267" s="22">
        <v>-0.55052290000003001</v>
      </c>
      <c r="G267" s="22">
        <v>44.813391899999999</v>
      </c>
      <c r="H267" s="38" t="s">
        <v>2792</v>
      </c>
      <c r="I267" s="48"/>
      <c r="J267" s="21" t="s">
        <v>824</v>
      </c>
      <c r="K267" s="18" t="s">
        <v>26</v>
      </c>
      <c r="L267" s="18" t="s">
        <v>22</v>
      </c>
      <c r="M267" s="42"/>
      <c r="N267" s="42"/>
      <c r="O267" s="43">
        <f t="shared" si="4"/>
        <v>0</v>
      </c>
    </row>
    <row r="268" spans="1:35" x14ac:dyDescent="0.3">
      <c r="A268" s="17" t="s">
        <v>33</v>
      </c>
      <c r="B268" s="17" t="s">
        <v>2088</v>
      </c>
      <c r="C268" s="22" t="s">
        <v>1113</v>
      </c>
      <c r="D268" s="24">
        <v>33000</v>
      </c>
      <c r="E268" s="22" t="s">
        <v>34</v>
      </c>
      <c r="F268" s="22">
        <v>-0.57021950000000998</v>
      </c>
      <c r="G268" s="22">
        <v>44.877709000000003</v>
      </c>
      <c r="H268" s="38" t="s">
        <v>2792</v>
      </c>
      <c r="I268" s="48"/>
      <c r="J268" s="21" t="s">
        <v>823</v>
      </c>
      <c r="K268" s="18" t="s">
        <v>26</v>
      </c>
      <c r="L268" s="18" t="s">
        <v>22</v>
      </c>
      <c r="M268" s="42"/>
      <c r="N268" s="42"/>
      <c r="O268" s="43">
        <f t="shared" si="4"/>
        <v>0</v>
      </c>
    </row>
    <row r="269" spans="1:35" x14ac:dyDescent="0.3">
      <c r="A269" s="17" t="s">
        <v>33</v>
      </c>
      <c r="B269" s="17" t="s">
        <v>2089</v>
      </c>
      <c r="C269" s="22" t="s">
        <v>1114</v>
      </c>
      <c r="D269" s="24">
        <v>33300</v>
      </c>
      <c r="E269" s="22" t="s">
        <v>34</v>
      </c>
      <c r="F269" s="22">
        <v>-0.554149</v>
      </c>
      <c r="G269" s="22">
        <v>44.8772685</v>
      </c>
      <c r="H269" s="38" t="s">
        <v>2792</v>
      </c>
      <c r="I269" s="48"/>
      <c r="J269" s="21" t="s">
        <v>823</v>
      </c>
      <c r="K269" s="18" t="s">
        <v>26</v>
      </c>
      <c r="L269" s="18" t="s">
        <v>22</v>
      </c>
      <c r="M269" s="42"/>
      <c r="N269" s="42"/>
      <c r="O269" s="43">
        <f t="shared" si="4"/>
        <v>0</v>
      </c>
    </row>
    <row r="270" spans="1:35" x14ac:dyDescent="0.3">
      <c r="A270" s="17" t="s">
        <v>33</v>
      </c>
      <c r="B270" s="17" t="s">
        <v>2090</v>
      </c>
      <c r="C270" s="22" t="s">
        <v>1115</v>
      </c>
      <c r="D270" s="24">
        <v>33214</v>
      </c>
      <c r="E270" s="22" t="s">
        <v>37</v>
      </c>
      <c r="F270" s="22">
        <v>-0.24917320000000001</v>
      </c>
      <c r="G270" s="22">
        <v>44.553815700000001</v>
      </c>
      <c r="H270" s="38" t="s">
        <v>2793</v>
      </c>
      <c r="I270" s="48"/>
      <c r="J270" s="21" t="s">
        <v>835</v>
      </c>
      <c r="K270" s="31"/>
      <c r="L270" s="18" t="s">
        <v>22</v>
      </c>
      <c r="M270" s="42"/>
      <c r="N270" s="42"/>
      <c r="O270" s="43">
        <f t="shared" si="4"/>
        <v>0</v>
      </c>
    </row>
    <row r="271" spans="1:35" x14ac:dyDescent="0.3">
      <c r="A271" s="17" t="s">
        <v>33</v>
      </c>
      <c r="B271" s="17" t="s">
        <v>2091</v>
      </c>
      <c r="C271" s="22" t="s">
        <v>1116</v>
      </c>
      <c r="D271" s="24">
        <v>33500</v>
      </c>
      <c r="E271" s="22" t="s">
        <v>42</v>
      </c>
      <c r="F271" s="22">
        <v>-0.23857399999997</v>
      </c>
      <c r="G271" s="22">
        <v>44.912896400000001</v>
      </c>
      <c r="H271" s="38" t="s">
        <v>2793</v>
      </c>
      <c r="I271" s="48"/>
      <c r="J271" s="21" t="s">
        <v>835</v>
      </c>
      <c r="K271" s="31"/>
      <c r="L271" s="18" t="s">
        <v>22</v>
      </c>
      <c r="M271" s="42"/>
      <c r="N271" s="42"/>
      <c r="O271" s="43">
        <f t="shared" si="4"/>
        <v>0</v>
      </c>
    </row>
    <row r="272" spans="1:35" s="19" customFormat="1" x14ac:dyDescent="0.3">
      <c r="A272" s="17" t="s">
        <v>33</v>
      </c>
      <c r="B272" s="17" t="s">
        <v>2092</v>
      </c>
      <c r="C272" s="22" t="s">
        <v>1117</v>
      </c>
      <c r="D272" s="24">
        <v>33310</v>
      </c>
      <c r="E272" s="22" t="s">
        <v>38</v>
      </c>
      <c r="F272" s="22">
        <v>-0.52107320000000001</v>
      </c>
      <c r="G272" s="22">
        <v>44.880381100000001</v>
      </c>
      <c r="H272" s="38" t="s">
        <v>2792</v>
      </c>
      <c r="I272" s="48"/>
      <c r="J272" s="21" t="s">
        <v>823</v>
      </c>
      <c r="K272" s="18" t="s">
        <v>26</v>
      </c>
      <c r="L272" s="18" t="s">
        <v>22</v>
      </c>
      <c r="M272" s="42"/>
      <c r="N272" s="42"/>
      <c r="O272" s="43">
        <f t="shared" si="4"/>
        <v>0</v>
      </c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</row>
    <row r="273" spans="1:35" s="19" customFormat="1" x14ac:dyDescent="0.3">
      <c r="A273" s="17" t="s">
        <v>33</v>
      </c>
      <c r="B273" s="17" t="s">
        <v>2093</v>
      </c>
      <c r="C273" s="22" t="s">
        <v>1118</v>
      </c>
      <c r="D273" s="24">
        <v>33310</v>
      </c>
      <c r="E273" s="22" t="s">
        <v>38</v>
      </c>
      <c r="F273" s="22">
        <v>-0.52336550000000004</v>
      </c>
      <c r="G273" s="22">
        <v>44.8805464</v>
      </c>
      <c r="H273" s="38" t="s">
        <v>2793</v>
      </c>
      <c r="I273" s="48"/>
      <c r="J273" s="21" t="s">
        <v>835</v>
      </c>
      <c r="K273" s="31"/>
      <c r="L273" s="18" t="s">
        <v>22</v>
      </c>
      <c r="M273" s="42"/>
      <c r="N273" s="42"/>
      <c r="O273" s="43">
        <f t="shared" si="4"/>
        <v>0</v>
      </c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</row>
    <row r="274" spans="1:35" s="19" customFormat="1" x14ac:dyDescent="0.3">
      <c r="A274" s="17" t="s">
        <v>33</v>
      </c>
      <c r="B274" s="17" t="s">
        <v>2094</v>
      </c>
      <c r="C274" s="22" t="s">
        <v>1119</v>
      </c>
      <c r="D274" s="24">
        <v>33079</v>
      </c>
      <c r="E274" s="22" t="s">
        <v>34</v>
      </c>
      <c r="F274" s="22">
        <v>-0.56780900000000001</v>
      </c>
      <c r="G274" s="22">
        <v>44.820627999999999</v>
      </c>
      <c r="H274" s="38" t="s">
        <v>2792</v>
      </c>
      <c r="I274" s="48"/>
      <c r="J274" s="21" t="s">
        <v>823</v>
      </c>
      <c r="K274" s="18" t="s">
        <v>26</v>
      </c>
      <c r="L274" s="18" t="s">
        <v>22</v>
      </c>
      <c r="M274" s="42"/>
      <c r="N274" s="42"/>
      <c r="O274" s="43">
        <f t="shared" si="4"/>
        <v>0</v>
      </c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</row>
    <row r="275" spans="1:35" s="19" customFormat="1" x14ac:dyDescent="0.3">
      <c r="A275" s="17" t="s">
        <v>33</v>
      </c>
      <c r="B275" s="17" t="s">
        <v>2095</v>
      </c>
      <c r="C275" s="22" t="s">
        <v>1120</v>
      </c>
      <c r="D275" s="24">
        <v>33150</v>
      </c>
      <c r="E275" s="22" t="s">
        <v>39</v>
      </c>
      <c r="F275" s="22">
        <v>-0.50709200000006005</v>
      </c>
      <c r="G275" s="22">
        <v>44.852589999999999</v>
      </c>
      <c r="H275" s="38" t="s">
        <v>2793</v>
      </c>
      <c r="I275" s="48"/>
      <c r="J275" s="21" t="s">
        <v>835</v>
      </c>
      <c r="K275" s="18" t="s">
        <v>26</v>
      </c>
      <c r="L275" s="18" t="s">
        <v>22</v>
      </c>
      <c r="M275" s="42"/>
      <c r="N275" s="42"/>
      <c r="O275" s="43">
        <f t="shared" si="4"/>
        <v>0</v>
      </c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</row>
    <row r="276" spans="1:35" s="19" customFormat="1" x14ac:dyDescent="0.3">
      <c r="A276" s="17" t="s">
        <v>33</v>
      </c>
      <c r="B276" s="17" t="s">
        <v>2096</v>
      </c>
      <c r="C276" s="22" t="s">
        <v>1121</v>
      </c>
      <c r="D276" s="24">
        <v>33300</v>
      </c>
      <c r="E276" s="22" t="s">
        <v>34</v>
      </c>
      <c r="F276" s="22">
        <v>-0.55534450000004998</v>
      </c>
      <c r="G276" s="22">
        <v>44.895459000000002</v>
      </c>
      <c r="H276" s="38" t="s">
        <v>2793</v>
      </c>
      <c r="I276" s="48"/>
      <c r="J276" s="21" t="s">
        <v>835</v>
      </c>
      <c r="K276" s="18" t="s">
        <v>26</v>
      </c>
      <c r="L276" s="18" t="s">
        <v>22</v>
      </c>
      <c r="M276" s="42"/>
      <c r="N276" s="42"/>
      <c r="O276" s="43">
        <f t="shared" si="4"/>
        <v>0</v>
      </c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</row>
    <row r="277" spans="1:35" x14ac:dyDescent="0.3">
      <c r="A277" s="17" t="s">
        <v>33</v>
      </c>
      <c r="B277" s="17" t="s">
        <v>2097</v>
      </c>
      <c r="C277" s="22" t="s">
        <v>1057</v>
      </c>
      <c r="D277" s="24">
        <v>33085</v>
      </c>
      <c r="E277" s="22" t="s">
        <v>34</v>
      </c>
      <c r="F277" s="22">
        <v>-0.58186230000000005</v>
      </c>
      <c r="G277" s="22">
        <v>44.859037100000002</v>
      </c>
      <c r="H277" s="38" t="s">
        <v>2792</v>
      </c>
      <c r="I277" s="48"/>
      <c r="J277" s="21" t="s">
        <v>827</v>
      </c>
      <c r="K277" s="18" t="s">
        <v>26</v>
      </c>
      <c r="L277" s="18" t="s">
        <v>22</v>
      </c>
      <c r="M277" s="42"/>
      <c r="N277" s="42"/>
      <c r="O277" s="43">
        <f t="shared" si="4"/>
        <v>0</v>
      </c>
    </row>
    <row r="278" spans="1:35" s="19" customFormat="1" x14ac:dyDescent="0.3">
      <c r="A278" s="17" t="s">
        <v>33</v>
      </c>
      <c r="B278" s="17" t="s">
        <v>2098</v>
      </c>
      <c r="C278" s="22" t="s">
        <v>1122</v>
      </c>
      <c r="D278" s="24">
        <v>33150</v>
      </c>
      <c r="E278" s="22" t="s">
        <v>39</v>
      </c>
      <c r="F278" s="22">
        <v>-0.51934840000000004</v>
      </c>
      <c r="G278" s="22">
        <v>44.856420399999998</v>
      </c>
      <c r="H278" s="38" t="s">
        <v>2793</v>
      </c>
      <c r="I278" s="48"/>
      <c r="J278" s="21" t="s">
        <v>835</v>
      </c>
      <c r="K278" s="18" t="s">
        <v>26</v>
      </c>
      <c r="L278" s="18" t="s">
        <v>22</v>
      </c>
      <c r="M278" s="42"/>
      <c r="N278" s="42"/>
      <c r="O278" s="43">
        <f t="shared" si="4"/>
        <v>0</v>
      </c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</row>
    <row r="279" spans="1:35" x14ac:dyDescent="0.3">
      <c r="A279" s="17" t="s">
        <v>33</v>
      </c>
      <c r="B279" s="17" t="s">
        <v>2099</v>
      </c>
      <c r="C279" s="22" t="s">
        <v>1123</v>
      </c>
      <c r="D279" s="24">
        <v>33700</v>
      </c>
      <c r="E279" s="22" t="s">
        <v>35</v>
      </c>
      <c r="F279" s="22">
        <v>-0.68170380000004005</v>
      </c>
      <c r="G279" s="22">
        <v>44.836018600000003</v>
      </c>
      <c r="H279" s="38" t="s">
        <v>2792</v>
      </c>
      <c r="I279" s="48"/>
      <c r="J279" s="21" t="s">
        <v>822</v>
      </c>
      <c r="K279" s="18" t="s">
        <v>26</v>
      </c>
      <c r="L279" s="18" t="s">
        <v>22</v>
      </c>
      <c r="M279" s="42"/>
      <c r="N279" s="42"/>
      <c r="O279" s="43">
        <f t="shared" si="4"/>
        <v>0</v>
      </c>
    </row>
    <row r="280" spans="1:35" s="19" customFormat="1" x14ac:dyDescent="0.3">
      <c r="A280" s="17" t="s">
        <v>118</v>
      </c>
      <c r="B280" s="17" t="s">
        <v>2100</v>
      </c>
      <c r="C280" s="22" t="s">
        <v>1124</v>
      </c>
      <c r="D280" s="24">
        <v>24660</v>
      </c>
      <c r="E280" s="22" t="s">
        <v>119</v>
      </c>
      <c r="F280" s="22">
        <v>0.67865940000002001</v>
      </c>
      <c r="G280" s="22">
        <v>45.162478800000002</v>
      </c>
      <c r="H280" s="38" t="s">
        <v>2793</v>
      </c>
      <c r="I280" s="48"/>
      <c r="J280" s="21" t="s">
        <v>835</v>
      </c>
      <c r="K280" s="31"/>
      <c r="L280" s="18" t="s">
        <v>22</v>
      </c>
      <c r="M280" s="42"/>
      <c r="N280" s="42"/>
      <c r="O280" s="43">
        <f t="shared" si="4"/>
        <v>0</v>
      </c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</row>
    <row r="281" spans="1:35" s="19" customFormat="1" x14ac:dyDescent="0.3">
      <c r="A281" s="17" t="s">
        <v>118</v>
      </c>
      <c r="B281" s="17" t="s">
        <v>2101</v>
      </c>
      <c r="C281" s="22" t="s">
        <v>1125</v>
      </c>
      <c r="D281" s="24">
        <v>24660</v>
      </c>
      <c r="E281" s="22" t="s">
        <v>817</v>
      </c>
      <c r="F281" s="22">
        <v>0.67148999999994996</v>
      </c>
      <c r="G281" s="22">
        <v>45.162619900000003</v>
      </c>
      <c r="H281" s="38" t="s">
        <v>2793</v>
      </c>
      <c r="I281" s="48"/>
      <c r="J281" s="21" t="s">
        <v>835</v>
      </c>
      <c r="K281" s="18" t="s">
        <v>26</v>
      </c>
      <c r="L281" s="18" t="s">
        <v>22</v>
      </c>
      <c r="M281" s="42"/>
      <c r="N281" s="42"/>
      <c r="O281" s="43">
        <f t="shared" si="4"/>
        <v>0</v>
      </c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</row>
    <row r="282" spans="1:35" x14ac:dyDescent="0.3">
      <c r="A282" s="17" t="s">
        <v>118</v>
      </c>
      <c r="B282" s="17" t="s">
        <v>2102</v>
      </c>
      <c r="C282" s="22" t="s">
        <v>1126</v>
      </c>
      <c r="D282" s="24">
        <v>33260</v>
      </c>
      <c r="E282" s="22" t="s">
        <v>799</v>
      </c>
      <c r="F282" s="22">
        <v>-1.1656149</v>
      </c>
      <c r="G282" s="22">
        <v>44.632456400000002</v>
      </c>
      <c r="H282" s="38" t="s">
        <v>2792</v>
      </c>
      <c r="I282" s="48"/>
      <c r="J282" s="21" t="s">
        <v>824</v>
      </c>
      <c r="K282" s="18" t="s">
        <v>26</v>
      </c>
      <c r="L282" s="18" t="s">
        <v>22</v>
      </c>
      <c r="M282" s="42"/>
      <c r="N282" s="42"/>
      <c r="O282" s="43">
        <f t="shared" si="4"/>
        <v>0</v>
      </c>
    </row>
    <row r="283" spans="1:35" s="19" customFormat="1" x14ac:dyDescent="0.3">
      <c r="A283" s="17" t="s">
        <v>118</v>
      </c>
      <c r="B283" s="17" t="s">
        <v>2103</v>
      </c>
      <c r="C283" s="22" t="s">
        <v>1127</v>
      </c>
      <c r="D283" s="24">
        <v>24300</v>
      </c>
      <c r="E283" s="22" t="s">
        <v>124</v>
      </c>
      <c r="F283" s="22">
        <v>0.67136739999999995</v>
      </c>
      <c r="G283" s="22">
        <v>45.532446</v>
      </c>
      <c r="H283" s="38" t="s">
        <v>2793</v>
      </c>
      <c r="I283" s="48"/>
      <c r="J283" s="21" t="s">
        <v>835</v>
      </c>
      <c r="K283" s="31"/>
      <c r="L283" s="18" t="s">
        <v>22</v>
      </c>
      <c r="M283" s="42"/>
      <c r="N283" s="42"/>
      <c r="O283" s="43">
        <f t="shared" si="4"/>
        <v>0</v>
      </c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</row>
    <row r="284" spans="1:35" x14ac:dyDescent="0.3">
      <c r="A284" s="17" t="s">
        <v>118</v>
      </c>
      <c r="B284" s="17" t="s">
        <v>2104</v>
      </c>
      <c r="C284" s="22" t="s">
        <v>1128</v>
      </c>
      <c r="D284" s="24">
        <v>24400</v>
      </c>
      <c r="E284" s="22" t="s">
        <v>120</v>
      </c>
      <c r="F284" s="22">
        <v>0.33028400000001001</v>
      </c>
      <c r="G284" s="22">
        <v>45.022789000000003</v>
      </c>
      <c r="H284" s="38" t="s">
        <v>2792</v>
      </c>
      <c r="I284" s="48"/>
      <c r="J284" s="21" t="s">
        <v>824</v>
      </c>
      <c r="K284" s="18" t="s">
        <v>26</v>
      </c>
      <c r="L284" s="18" t="s">
        <v>22</v>
      </c>
      <c r="M284" s="42"/>
      <c r="N284" s="42"/>
      <c r="O284" s="43">
        <f t="shared" si="4"/>
        <v>0</v>
      </c>
    </row>
    <row r="285" spans="1:35" s="19" customFormat="1" x14ac:dyDescent="0.3">
      <c r="A285" s="17" t="s">
        <v>118</v>
      </c>
      <c r="B285" s="17" t="s">
        <v>2105</v>
      </c>
      <c r="C285" s="22" t="s">
        <v>1129</v>
      </c>
      <c r="D285" s="24">
        <v>33520</v>
      </c>
      <c r="E285" s="22" t="s">
        <v>121</v>
      </c>
      <c r="F285" s="22">
        <v>-0.62456199999996997</v>
      </c>
      <c r="G285" s="22">
        <v>44.885671000000002</v>
      </c>
      <c r="H285" s="38" t="s">
        <v>2792</v>
      </c>
      <c r="I285" s="48"/>
      <c r="J285" s="21" t="s">
        <v>822</v>
      </c>
      <c r="K285" s="18" t="s">
        <v>26</v>
      </c>
      <c r="L285" s="18" t="s">
        <v>19</v>
      </c>
      <c r="M285" s="42"/>
      <c r="N285" s="42"/>
      <c r="O285" s="43">
        <f t="shared" si="4"/>
        <v>0</v>
      </c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</row>
    <row r="286" spans="1:35" x14ac:dyDescent="0.3">
      <c r="A286" s="17" t="s">
        <v>118</v>
      </c>
      <c r="B286" s="17" t="s">
        <v>2106</v>
      </c>
      <c r="C286" s="22" t="s">
        <v>1130</v>
      </c>
      <c r="D286" s="24">
        <v>24160</v>
      </c>
      <c r="E286" s="22" t="s">
        <v>122</v>
      </c>
      <c r="F286" s="22">
        <v>1.0497186999999999</v>
      </c>
      <c r="G286" s="22">
        <v>45.335900700000003</v>
      </c>
      <c r="H286" s="38" t="s">
        <v>2793</v>
      </c>
      <c r="I286" s="48"/>
      <c r="J286" s="21" t="s">
        <v>835</v>
      </c>
      <c r="K286" s="31"/>
      <c r="L286" s="18" t="s">
        <v>19</v>
      </c>
      <c r="M286" s="42"/>
      <c r="N286" s="42"/>
      <c r="O286" s="43">
        <f t="shared" si="4"/>
        <v>0</v>
      </c>
    </row>
    <row r="287" spans="1:35" x14ac:dyDescent="0.3">
      <c r="A287" s="17" t="s">
        <v>118</v>
      </c>
      <c r="B287" s="17" t="s">
        <v>2107</v>
      </c>
      <c r="C287" s="22" t="s">
        <v>1131</v>
      </c>
      <c r="D287" s="24">
        <v>64000</v>
      </c>
      <c r="E287" s="22" t="s">
        <v>113</v>
      </c>
      <c r="F287" s="22">
        <v>-0.32892790000005001</v>
      </c>
      <c r="G287" s="22">
        <v>43.323717299999998</v>
      </c>
      <c r="H287" s="38" t="s">
        <v>2792</v>
      </c>
      <c r="I287" s="48"/>
      <c r="J287" s="21" t="s">
        <v>824</v>
      </c>
      <c r="K287" s="18" t="s">
        <v>26</v>
      </c>
      <c r="L287" s="18" t="s">
        <v>19</v>
      </c>
      <c r="M287" s="42"/>
      <c r="N287" s="42"/>
      <c r="O287" s="43">
        <f t="shared" si="4"/>
        <v>0</v>
      </c>
    </row>
    <row r="288" spans="1:35" s="19" customFormat="1" x14ac:dyDescent="0.3">
      <c r="A288" s="17" t="s">
        <v>118</v>
      </c>
      <c r="B288" s="17" t="s">
        <v>2108</v>
      </c>
      <c r="C288" s="22" t="s">
        <v>1132</v>
      </c>
      <c r="D288" s="24">
        <v>47390</v>
      </c>
      <c r="E288" s="22" t="s">
        <v>123</v>
      </c>
      <c r="F288" s="22">
        <v>0.64997100000005004</v>
      </c>
      <c r="G288" s="22">
        <v>44.118464000000003</v>
      </c>
      <c r="H288" s="38" t="s">
        <v>2792</v>
      </c>
      <c r="I288" s="48"/>
      <c r="J288" s="21" t="s">
        <v>824</v>
      </c>
      <c r="K288" s="18" t="s">
        <v>26</v>
      </c>
      <c r="L288" s="18" t="s">
        <v>19</v>
      </c>
      <c r="M288" s="42"/>
      <c r="N288" s="42"/>
      <c r="O288" s="43">
        <f t="shared" si="4"/>
        <v>0</v>
      </c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</row>
    <row r="289" spans="1:35" s="19" customFormat="1" x14ac:dyDescent="0.3">
      <c r="A289" s="17" t="s">
        <v>118</v>
      </c>
      <c r="B289" s="17" t="s">
        <v>2109</v>
      </c>
      <c r="C289" s="22" t="s">
        <v>1133</v>
      </c>
      <c r="D289" s="24">
        <v>33310</v>
      </c>
      <c r="E289" s="22" t="s">
        <v>38</v>
      </c>
      <c r="F289" s="22">
        <v>-0.51787979999995004</v>
      </c>
      <c r="G289" s="22">
        <v>44.883178399999998</v>
      </c>
      <c r="H289" s="38" t="s">
        <v>2792</v>
      </c>
      <c r="I289" s="48"/>
      <c r="J289" s="21" t="s">
        <v>824</v>
      </c>
      <c r="K289" s="18" t="s">
        <v>26</v>
      </c>
      <c r="L289" s="18" t="s">
        <v>19</v>
      </c>
      <c r="M289" s="42"/>
      <c r="N289" s="42"/>
      <c r="O289" s="43">
        <f t="shared" si="4"/>
        <v>0</v>
      </c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</row>
    <row r="290" spans="1:35" x14ac:dyDescent="0.3">
      <c r="A290" s="17" t="s">
        <v>118</v>
      </c>
      <c r="B290" s="17" t="s">
        <v>2110</v>
      </c>
      <c r="C290" s="22" t="s">
        <v>1134</v>
      </c>
      <c r="D290" s="24">
        <v>33310</v>
      </c>
      <c r="E290" s="22" t="s">
        <v>38</v>
      </c>
      <c r="F290" s="22">
        <v>-0.51753199999999999</v>
      </c>
      <c r="G290" s="22">
        <v>44.8795</v>
      </c>
      <c r="H290" s="38" t="s">
        <v>2792</v>
      </c>
      <c r="I290" s="48"/>
      <c r="J290" s="21" t="s">
        <v>824</v>
      </c>
      <c r="K290" s="18" t="s">
        <v>26</v>
      </c>
      <c r="L290" s="18" t="s">
        <v>19</v>
      </c>
      <c r="M290" s="42"/>
      <c r="N290" s="42"/>
      <c r="O290" s="43">
        <f t="shared" si="4"/>
        <v>0</v>
      </c>
    </row>
    <row r="291" spans="1:35" x14ac:dyDescent="0.3">
      <c r="A291" s="17" t="s">
        <v>118</v>
      </c>
      <c r="B291" s="17" t="s">
        <v>2111</v>
      </c>
      <c r="C291" s="22" t="s">
        <v>1135</v>
      </c>
      <c r="D291" s="24">
        <v>64480</v>
      </c>
      <c r="E291" s="22" t="s">
        <v>125</v>
      </c>
      <c r="F291" s="22">
        <v>-1.4671149999999999</v>
      </c>
      <c r="G291" s="22">
        <v>43.419381000000001</v>
      </c>
      <c r="H291" s="38" t="s">
        <v>2792</v>
      </c>
      <c r="I291" s="48"/>
      <c r="J291" s="21" t="s">
        <v>824</v>
      </c>
      <c r="K291" s="18" t="s">
        <v>26</v>
      </c>
      <c r="L291" s="18" t="s">
        <v>19</v>
      </c>
      <c r="M291" s="42"/>
      <c r="N291" s="42"/>
      <c r="O291" s="43">
        <f t="shared" si="4"/>
        <v>0</v>
      </c>
    </row>
    <row r="292" spans="1:35" x14ac:dyDescent="0.3">
      <c r="A292" s="17" t="s">
        <v>1817</v>
      </c>
      <c r="B292" s="17" t="s">
        <v>2112</v>
      </c>
      <c r="C292" s="22" t="s">
        <v>1136</v>
      </c>
      <c r="D292" s="24">
        <v>33028</v>
      </c>
      <c r="E292" s="22" t="s">
        <v>34</v>
      </c>
      <c r="F292" s="22">
        <v>-0.55534499999999998</v>
      </c>
      <c r="G292" s="22">
        <v>44.895459000000002</v>
      </c>
      <c r="H292" s="38" t="s">
        <v>2792</v>
      </c>
      <c r="I292" s="48"/>
      <c r="J292" s="21" t="s">
        <v>823</v>
      </c>
      <c r="K292" s="18" t="s">
        <v>26</v>
      </c>
      <c r="L292" s="18" t="s">
        <v>22</v>
      </c>
      <c r="M292" s="42"/>
      <c r="N292" s="42"/>
      <c r="O292" s="43">
        <f t="shared" si="4"/>
        <v>0</v>
      </c>
    </row>
    <row r="293" spans="1:35" x14ac:dyDescent="0.3">
      <c r="A293" s="17" t="s">
        <v>1817</v>
      </c>
      <c r="B293" s="17" t="s">
        <v>2113</v>
      </c>
      <c r="C293" s="22" t="s">
        <v>1137</v>
      </c>
      <c r="D293" s="24">
        <v>87000</v>
      </c>
      <c r="E293" s="22" t="s">
        <v>538</v>
      </c>
      <c r="F293" s="22">
        <v>1.2904</v>
      </c>
      <c r="G293" s="22">
        <v>45.857992000000003</v>
      </c>
      <c r="H293" s="38" t="s">
        <v>2792</v>
      </c>
      <c r="I293" s="48"/>
      <c r="J293" s="21" t="s">
        <v>823</v>
      </c>
      <c r="K293" s="18" t="s">
        <v>26</v>
      </c>
      <c r="L293" s="18" t="s">
        <v>22</v>
      </c>
      <c r="M293" s="42"/>
      <c r="N293" s="42"/>
      <c r="O293" s="43">
        <f t="shared" si="4"/>
        <v>0</v>
      </c>
    </row>
    <row r="294" spans="1:35" s="19" customFormat="1" x14ac:dyDescent="0.3">
      <c r="A294" s="17" t="s">
        <v>1817</v>
      </c>
      <c r="B294" s="17" t="s">
        <v>2114</v>
      </c>
      <c r="C294" s="22" t="s">
        <v>1138</v>
      </c>
      <c r="D294" s="24">
        <v>17023</v>
      </c>
      <c r="E294" s="22" t="s">
        <v>528</v>
      </c>
      <c r="F294" s="22">
        <v>-1.1555645000000001</v>
      </c>
      <c r="G294" s="22">
        <v>46.164738499999999</v>
      </c>
      <c r="H294" s="38" t="s">
        <v>2793</v>
      </c>
      <c r="I294" s="48"/>
      <c r="J294" s="21" t="s">
        <v>835</v>
      </c>
      <c r="K294" s="18" t="s">
        <v>26</v>
      </c>
      <c r="L294" s="18" t="s">
        <v>22</v>
      </c>
      <c r="M294" s="42"/>
      <c r="N294" s="42"/>
      <c r="O294" s="43">
        <f t="shared" si="4"/>
        <v>0</v>
      </c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</row>
    <row r="295" spans="1:35" x14ac:dyDescent="0.3">
      <c r="A295" s="17" t="s">
        <v>531</v>
      </c>
      <c r="B295" s="17" t="s">
        <v>2115</v>
      </c>
      <c r="C295" s="22" t="s">
        <v>1139</v>
      </c>
      <c r="D295" s="24">
        <v>19011</v>
      </c>
      <c r="E295" s="22" t="s">
        <v>532</v>
      </c>
      <c r="F295" s="22">
        <v>1.7640309000000001</v>
      </c>
      <c r="G295" s="22">
        <v>45.2635437</v>
      </c>
      <c r="H295" s="38" t="s">
        <v>2793</v>
      </c>
      <c r="I295" s="48"/>
      <c r="J295" s="21" t="s">
        <v>835</v>
      </c>
      <c r="K295" s="18" t="s">
        <v>26</v>
      </c>
      <c r="L295" s="18" t="s">
        <v>22</v>
      </c>
      <c r="M295" s="42"/>
      <c r="N295" s="42"/>
      <c r="O295" s="43">
        <f t="shared" si="4"/>
        <v>0</v>
      </c>
    </row>
    <row r="296" spans="1:35" s="19" customFormat="1" x14ac:dyDescent="0.3">
      <c r="A296" s="17" t="s">
        <v>68</v>
      </c>
      <c r="B296" s="17" t="s">
        <v>2116</v>
      </c>
      <c r="C296" s="22" t="s">
        <v>1813</v>
      </c>
      <c r="D296" s="24">
        <v>34300</v>
      </c>
      <c r="E296" s="22" t="s">
        <v>71</v>
      </c>
      <c r="F296" s="22">
        <v>3.4801099999999998</v>
      </c>
      <c r="G296" s="22">
        <v>43.314700000000002</v>
      </c>
      <c r="H296" s="38" t="s">
        <v>2793</v>
      </c>
      <c r="I296" s="48"/>
      <c r="J296" s="21" t="s">
        <v>835</v>
      </c>
      <c r="K296" s="31"/>
      <c r="L296" s="18" t="s">
        <v>22</v>
      </c>
      <c r="M296" s="42"/>
      <c r="N296" s="42"/>
      <c r="O296" s="43">
        <f t="shared" si="4"/>
        <v>0</v>
      </c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</row>
    <row r="297" spans="1:35" x14ac:dyDescent="0.3">
      <c r="A297" s="17" t="s">
        <v>68</v>
      </c>
      <c r="B297" s="17" t="s">
        <v>2117</v>
      </c>
      <c r="C297" s="22" t="s">
        <v>1140</v>
      </c>
      <c r="D297" s="24">
        <v>34700</v>
      </c>
      <c r="E297" s="22" t="s">
        <v>74</v>
      </c>
      <c r="F297" s="22">
        <v>3.3187798000000002</v>
      </c>
      <c r="G297" s="22">
        <v>43.732409599999997</v>
      </c>
      <c r="H297" s="38" t="s">
        <v>2793</v>
      </c>
      <c r="I297" s="48"/>
      <c r="J297" s="21" t="s">
        <v>835</v>
      </c>
      <c r="K297" s="18" t="s">
        <v>26</v>
      </c>
      <c r="L297" s="18" t="s">
        <v>22</v>
      </c>
      <c r="M297" s="42"/>
      <c r="N297" s="42"/>
      <c r="O297" s="43">
        <f t="shared" si="4"/>
        <v>0</v>
      </c>
    </row>
    <row r="298" spans="1:35" x14ac:dyDescent="0.3">
      <c r="A298" s="17" t="s">
        <v>68</v>
      </c>
      <c r="B298" s="17" t="s">
        <v>2118</v>
      </c>
      <c r="C298" s="22" t="s">
        <v>1141</v>
      </c>
      <c r="D298" s="24">
        <v>34500</v>
      </c>
      <c r="E298" s="22" t="s">
        <v>70</v>
      </c>
      <c r="F298" s="22">
        <v>3.2261660999999999</v>
      </c>
      <c r="G298" s="22">
        <v>43.336284200000001</v>
      </c>
      <c r="H298" s="38" t="s">
        <v>2792</v>
      </c>
      <c r="I298" s="48"/>
      <c r="J298" s="21" t="s">
        <v>822</v>
      </c>
      <c r="K298" s="18" t="s">
        <v>26</v>
      </c>
      <c r="L298" s="18" t="s">
        <v>22</v>
      </c>
      <c r="M298" s="42"/>
      <c r="N298" s="42"/>
      <c r="O298" s="43">
        <f t="shared" si="4"/>
        <v>0</v>
      </c>
    </row>
    <row r="299" spans="1:35" x14ac:dyDescent="0.3">
      <c r="A299" s="17" t="s">
        <v>68</v>
      </c>
      <c r="B299" s="17" t="s">
        <v>2119</v>
      </c>
      <c r="C299" s="22" t="s">
        <v>1142</v>
      </c>
      <c r="D299" s="24">
        <v>34934</v>
      </c>
      <c r="E299" s="22" t="s">
        <v>72</v>
      </c>
      <c r="F299" s="22">
        <v>3.8707883999999999</v>
      </c>
      <c r="G299" s="22">
        <v>43.606929299999997</v>
      </c>
      <c r="H299" s="38" t="s">
        <v>2792</v>
      </c>
      <c r="I299" s="48"/>
      <c r="J299" s="21" t="s">
        <v>826</v>
      </c>
      <c r="K299" s="18" t="s">
        <v>26</v>
      </c>
      <c r="L299" s="18" t="s">
        <v>22</v>
      </c>
      <c r="M299" s="42"/>
      <c r="N299" s="42"/>
      <c r="O299" s="43">
        <f t="shared" si="4"/>
        <v>0</v>
      </c>
    </row>
    <row r="300" spans="1:35" x14ac:dyDescent="0.3">
      <c r="A300" s="17" t="s">
        <v>68</v>
      </c>
      <c r="B300" s="17" t="s">
        <v>2120</v>
      </c>
      <c r="C300" s="22" t="s">
        <v>1143</v>
      </c>
      <c r="D300" s="24">
        <v>34117</v>
      </c>
      <c r="E300" s="22" t="s">
        <v>73</v>
      </c>
      <c r="F300" s="22">
        <v>3.7570039999999998</v>
      </c>
      <c r="G300" s="22">
        <v>43.444067199999999</v>
      </c>
      <c r="H300" s="38" t="s">
        <v>2793</v>
      </c>
      <c r="I300" s="48"/>
      <c r="J300" s="21" t="s">
        <v>835</v>
      </c>
      <c r="K300" s="31"/>
      <c r="L300" s="18" t="s">
        <v>22</v>
      </c>
      <c r="M300" s="42"/>
      <c r="N300" s="42"/>
      <c r="O300" s="43">
        <f t="shared" si="4"/>
        <v>0</v>
      </c>
    </row>
    <row r="301" spans="1:35" x14ac:dyDescent="0.3">
      <c r="A301" s="17" t="s">
        <v>68</v>
      </c>
      <c r="B301" s="17" t="s">
        <v>2121</v>
      </c>
      <c r="C301" s="22" t="s">
        <v>1144</v>
      </c>
      <c r="D301" s="24">
        <v>34082</v>
      </c>
      <c r="E301" s="22" t="s">
        <v>72</v>
      </c>
      <c r="F301" s="22">
        <v>3.8299105999999998</v>
      </c>
      <c r="G301" s="22">
        <v>43.616720800000003</v>
      </c>
      <c r="H301" s="38" t="s">
        <v>2792</v>
      </c>
      <c r="I301" s="48"/>
      <c r="J301" s="21" t="s">
        <v>824</v>
      </c>
      <c r="K301" s="18" t="s">
        <v>26</v>
      </c>
      <c r="L301" s="18" t="s">
        <v>22</v>
      </c>
      <c r="M301" s="42"/>
      <c r="N301" s="42"/>
      <c r="O301" s="43">
        <f t="shared" si="4"/>
        <v>0</v>
      </c>
    </row>
    <row r="302" spans="1:35" x14ac:dyDescent="0.3">
      <c r="A302" s="17" t="s">
        <v>68</v>
      </c>
      <c r="B302" s="17" t="s">
        <v>2122</v>
      </c>
      <c r="C302" s="22" t="s">
        <v>1145</v>
      </c>
      <c r="D302" s="24">
        <v>34400</v>
      </c>
      <c r="E302" s="22" t="s">
        <v>75</v>
      </c>
      <c r="F302" s="22">
        <v>4.1308066999999999</v>
      </c>
      <c r="G302" s="22">
        <v>43.677176799999998</v>
      </c>
      <c r="H302" s="38" t="s">
        <v>2792</v>
      </c>
      <c r="I302" s="48"/>
      <c r="J302" s="21" t="s">
        <v>824</v>
      </c>
      <c r="K302" s="18" t="s">
        <v>26</v>
      </c>
      <c r="L302" s="18" t="s">
        <v>22</v>
      </c>
      <c r="M302" s="42"/>
      <c r="N302" s="42"/>
      <c r="O302" s="43">
        <f t="shared" si="4"/>
        <v>0</v>
      </c>
    </row>
    <row r="303" spans="1:35" x14ac:dyDescent="0.3">
      <c r="A303" s="17" t="s">
        <v>68</v>
      </c>
      <c r="B303" s="17" t="s">
        <v>2123</v>
      </c>
      <c r="C303" s="22" t="s">
        <v>1146</v>
      </c>
      <c r="D303" s="24">
        <v>34200</v>
      </c>
      <c r="E303" s="22" t="s">
        <v>69</v>
      </c>
      <c r="F303" s="22">
        <v>3.7039202000000002</v>
      </c>
      <c r="G303" s="22">
        <v>43.407477999999998</v>
      </c>
      <c r="H303" s="38" t="s">
        <v>2793</v>
      </c>
      <c r="I303" s="48"/>
      <c r="J303" s="21" t="s">
        <v>835</v>
      </c>
      <c r="K303" s="18" t="s">
        <v>26</v>
      </c>
      <c r="L303" s="18" t="s">
        <v>22</v>
      </c>
      <c r="M303" s="42"/>
      <c r="N303" s="42"/>
      <c r="O303" s="43">
        <f t="shared" si="4"/>
        <v>0</v>
      </c>
    </row>
    <row r="304" spans="1:35" x14ac:dyDescent="0.3">
      <c r="A304" s="17" t="s">
        <v>725</v>
      </c>
      <c r="B304" s="17" t="s">
        <v>2124</v>
      </c>
      <c r="C304" s="22" t="s">
        <v>1147</v>
      </c>
      <c r="D304" s="24">
        <v>30820</v>
      </c>
      <c r="E304" s="22" t="s">
        <v>805</v>
      </c>
      <c r="F304" s="22">
        <v>4.2752217000000003</v>
      </c>
      <c r="G304" s="22">
        <v>43.8236451</v>
      </c>
      <c r="H304" s="38" t="s">
        <v>2792</v>
      </c>
      <c r="I304" s="48"/>
      <c r="J304" s="21" t="s">
        <v>824</v>
      </c>
      <c r="K304" s="18" t="s">
        <v>26</v>
      </c>
      <c r="L304" s="18" t="s">
        <v>22</v>
      </c>
      <c r="M304" s="42"/>
      <c r="N304" s="42"/>
      <c r="O304" s="43">
        <f t="shared" si="4"/>
        <v>0</v>
      </c>
    </row>
    <row r="305" spans="1:35" x14ac:dyDescent="0.3">
      <c r="A305" s="17" t="s">
        <v>725</v>
      </c>
      <c r="B305" s="17" t="s">
        <v>2125</v>
      </c>
      <c r="C305" s="22" t="s">
        <v>1148</v>
      </c>
      <c r="D305" s="24">
        <v>34172</v>
      </c>
      <c r="E305" s="22" t="s">
        <v>129</v>
      </c>
      <c r="F305" s="22">
        <v>3.9059403000000001</v>
      </c>
      <c r="G305" s="22">
        <v>43.625819800000002</v>
      </c>
      <c r="H305" s="38" t="s">
        <v>2792</v>
      </c>
      <c r="I305" s="48"/>
      <c r="J305" s="21" t="s">
        <v>824</v>
      </c>
      <c r="K305" s="18" t="s">
        <v>26</v>
      </c>
      <c r="L305" s="18" t="s">
        <v>22</v>
      </c>
      <c r="M305" s="42"/>
      <c r="N305" s="42"/>
      <c r="O305" s="43">
        <f t="shared" si="4"/>
        <v>0</v>
      </c>
    </row>
    <row r="306" spans="1:35" x14ac:dyDescent="0.3">
      <c r="A306" s="17" t="s">
        <v>725</v>
      </c>
      <c r="B306" s="17" t="s">
        <v>2126</v>
      </c>
      <c r="C306" s="22" t="s">
        <v>1149</v>
      </c>
      <c r="D306" s="24">
        <v>34240</v>
      </c>
      <c r="E306" s="22" t="s">
        <v>778</v>
      </c>
      <c r="F306" s="22">
        <v>3.0849030000000002</v>
      </c>
      <c r="G306" s="22">
        <v>43.597082999999998</v>
      </c>
      <c r="H306" s="38" t="s">
        <v>2792</v>
      </c>
      <c r="I306" s="48"/>
      <c r="J306" s="21" t="s">
        <v>824</v>
      </c>
      <c r="K306" s="18" t="s">
        <v>26</v>
      </c>
      <c r="L306" s="18" t="s">
        <v>22</v>
      </c>
      <c r="M306" s="42"/>
      <c r="N306" s="42"/>
      <c r="O306" s="43">
        <f t="shared" si="4"/>
        <v>0</v>
      </c>
    </row>
    <row r="307" spans="1:35" x14ac:dyDescent="0.3">
      <c r="A307" s="17" t="s">
        <v>725</v>
      </c>
      <c r="B307" s="17" t="s">
        <v>2127</v>
      </c>
      <c r="C307" s="22" t="s">
        <v>1150</v>
      </c>
      <c r="D307" s="24">
        <v>34200</v>
      </c>
      <c r="E307" s="22" t="s">
        <v>69</v>
      </c>
      <c r="F307" s="22">
        <v>3.668066</v>
      </c>
      <c r="G307" s="22">
        <v>43.407697800000001</v>
      </c>
      <c r="H307" s="38" t="s">
        <v>2793</v>
      </c>
      <c r="I307" s="48"/>
      <c r="J307" s="21" t="s">
        <v>835</v>
      </c>
      <c r="K307" s="18" t="s">
        <v>26</v>
      </c>
      <c r="L307" s="18" t="s">
        <v>22</v>
      </c>
      <c r="M307" s="42"/>
      <c r="N307" s="42"/>
      <c r="O307" s="43">
        <f t="shared" si="4"/>
        <v>0</v>
      </c>
    </row>
    <row r="308" spans="1:35" s="19" customFormat="1" x14ac:dyDescent="0.3">
      <c r="A308" s="17" t="s">
        <v>725</v>
      </c>
      <c r="B308" s="17" t="s">
        <v>2128</v>
      </c>
      <c r="C308" s="22" t="s">
        <v>1151</v>
      </c>
      <c r="D308" s="24">
        <v>34080</v>
      </c>
      <c r="E308" s="22" t="s">
        <v>72</v>
      </c>
      <c r="F308" s="22">
        <v>3.8166980000000001</v>
      </c>
      <c r="G308" s="22">
        <v>43.629086000000001</v>
      </c>
      <c r="H308" s="38" t="s">
        <v>2792</v>
      </c>
      <c r="I308" s="48"/>
      <c r="J308" s="21" t="s">
        <v>824</v>
      </c>
      <c r="K308" s="18" t="s">
        <v>26</v>
      </c>
      <c r="L308" s="18" t="s">
        <v>22</v>
      </c>
      <c r="M308" s="42"/>
      <c r="N308" s="42"/>
      <c r="O308" s="43">
        <f t="shared" si="4"/>
        <v>0</v>
      </c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</row>
    <row r="309" spans="1:35" x14ac:dyDescent="0.3">
      <c r="A309" s="17" t="s">
        <v>725</v>
      </c>
      <c r="B309" s="17" t="s">
        <v>2129</v>
      </c>
      <c r="C309" s="22" t="s">
        <v>1152</v>
      </c>
      <c r="D309" s="24" t="s">
        <v>785</v>
      </c>
      <c r="E309" s="22" t="s">
        <v>126</v>
      </c>
      <c r="F309" s="22">
        <v>1.6562699999999999</v>
      </c>
      <c r="G309" s="22">
        <v>43.101908999999999</v>
      </c>
      <c r="H309" s="38" t="s">
        <v>2793</v>
      </c>
      <c r="I309" s="48"/>
      <c r="J309" s="21" t="s">
        <v>835</v>
      </c>
      <c r="K309" s="18" t="s">
        <v>26</v>
      </c>
      <c r="L309" s="18" t="s">
        <v>22</v>
      </c>
      <c r="M309" s="42"/>
      <c r="N309" s="42"/>
      <c r="O309" s="43">
        <f t="shared" si="4"/>
        <v>0</v>
      </c>
    </row>
    <row r="310" spans="1:35" s="19" customFormat="1" x14ac:dyDescent="0.3">
      <c r="A310" s="17" t="s">
        <v>725</v>
      </c>
      <c r="B310" s="17" t="s">
        <v>2130</v>
      </c>
      <c r="C310" s="22" t="s">
        <v>1153</v>
      </c>
      <c r="D310" s="24">
        <v>66800</v>
      </c>
      <c r="E310" s="22" t="s">
        <v>130</v>
      </c>
      <c r="F310" s="22">
        <v>2.0401965999999998</v>
      </c>
      <c r="G310" s="22">
        <v>42.461982999999996</v>
      </c>
      <c r="H310" s="38" t="s">
        <v>2793</v>
      </c>
      <c r="I310" s="48"/>
      <c r="J310" s="21" t="s">
        <v>835</v>
      </c>
      <c r="K310" s="31"/>
      <c r="L310" s="18" t="s">
        <v>22</v>
      </c>
      <c r="M310" s="42"/>
      <c r="N310" s="42"/>
      <c r="O310" s="43">
        <f t="shared" si="4"/>
        <v>0</v>
      </c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</row>
    <row r="311" spans="1:35" x14ac:dyDescent="0.3">
      <c r="A311" s="17" t="s">
        <v>725</v>
      </c>
      <c r="B311" s="17" t="s">
        <v>2131</v>
      </c>
      <c r="C311" s="22" t="s">
        <v>1154</v>
      </c>
      <c r="D311" s="24">
        <v>31490</v>
      </c>
      <c r="E311" s="22" t="s">
        <v>127</v>
      </c>
      <c r="F311" s="22">
        <v>1.234313</v>
      </c>
      <c r="G311" s="22">
        <v>43.607717399999999</v>
      </c>
      <c r="H311" s="38" t="s">
        <v>2792</v>
      </c>
      <c r="I311" s="48"/>
      <c r="J311" s="21" t="s">
        <v>824</v>
      </c>
      <c r="K311" s="18" t="s">
        <v>26</v>
      </c>
      <c r="L311" s="18" t="s">
        <v>22</v>
      </c>
      <c r="M311" s="42"/>
      <c r="N311" s="42"/>
      <c r="O311" s="43">
        <f t="shared" si="4"/>
        <v>0</v>
      </c>
    </row>
    <row r="312" spans="1:35" x14ac:dyDescent="0.3">
      <c r="A312" s="17" t="s">
        <v>725</v>
      </c>
      <c r="B312" s="17" t="s">
        <v>2132</v>
      </c>
      <c r="C312" s="22" t="s">
        <v>1155</v>
      </c>
      <c r="D312" s="24">
        <v>34500</v>
      </c>
      <c r="E312" s="22" t="s">
        <v>70</v>
      </c>
      <c r="F312" s="22">
        <v>3.2520642</v>
      </c>
      <c r="G312" s="22">
        <v>43.342537200000002</v>
      </c>
      <c r="H312" s="38" t="s">
        <v>2793</v>
      </c>
      <c r="I312" s="48"/>
      <c r="J312" s="21" t="s">
        <v>835</v>
      </c>
      <c r="K312" s="18" t="s">
        <v>26</v>
      </c>
      <c r="L312" s="18" t="s">
        <v>22</v>
      </c>
      <c r="M312" s="42"/>
      <c r="N312" s="42"/>
      <c r="O312" s="43">
        <f t="shared" si="4"/>
        <v>0</v>
      </c>
    </row>
    <row r="313" spans="1:35" x14ac:dyDescent="0.3">
      <c r="A313" s="17" t="s">
        <v>725</v>
      </c>
      <c r="B313" s="17" t="s">
        <v>2133</v>
      </c>
      <c r="C313" s="22" t="s">
        <v>1156</v>
      </c>
      <c r="D313" s="24">
        <v>66162</v>
      </c>
      <c r="E313" s="22" t="s">
        <v>128</v>
      </c>
      <c r="F313" s="22">
        <v>2.8364699999999998</v>
      </c>
      <c r="G313" s="22">
        <v>42.515881999999998</v>
      </c>
      <c r="H313" s="38" t="s">
        <v>2792</v>
      </c>
      <c r="I313" s="48"/>
      <c r="J313" s="21" t="s">
        <v>824</v>
      </c>
      <c r="K313" s="18" t="s">
        <v>26</v>
      </c>
      <c r="L313" s="18" t="s">
        <v>22</v>
      </c>
      <c r="M313" s="42"/>
      <c r="N313" s="42"/>
      <c r="O313" s="43">
        <f t="shared" si="4"/>
        <v>0</v>
      </c>
    </row>
    <row r="314" spans="1:35" x14ac:dyDescent="0.3">
      <c r="A314" s="17" t="s">
        <v>725</v>
      </c>
      <c r="B314" s="17" t="s">
        <v>2134</v>
      </c>
      <c r="C314" s="22" t="s">
        <v>1157</v>
      </c>
      <c r="D314" s="24">
        <v>34500</v>
      </c>
      <c r="E314" s="22" t="s">
        <v>70</v>
      </c>
      <c r="F314" s="22">
        <v>3.2506740000000001</v>
      </c>
      <c r="G314" s="22">
        <v>43.332549999999998</v>
      </c>
      <c r="H314" s="38" t="s">
        <v>2793</v>
      </c>
      <c r="I314" s="48"/>
      <c r="J314" s="21" t="s">
        <v>835</v>
      </c>
      <c r="K314" s="31"/>
      <c r="L314" s="18" t="s">
        <v>19</v>
      </c>
      <c r="M314" s="42"/>
      <c r="N314" s="42"/>
      <c r="O314" s="43">
        <f t="shared" si="4"/>
        <v>0</v>
      </c>
    </row>
    <row r="315" spans="1:35" x14ac:dyDescent="0.3">
      <c r="A315" s="17" t="s">
        <v>725</v>
      </c>
      <c r="B315" s="17" t="s">
        <v>2135</v>
      </c>
      <c r="C315" s="22" t="s">
        <v>1158</v>
      </c>
      <c r="D315" s="24">
        <v>34500</v>
      </c>
      <c r="E315" s="22" t="s">
        <v>70</v>
      </c>
      <c r="F315" s="22">
        <v>3.2555839999999998</v>
      </c>
      <c r="G315" s="22">
        <v>43.336880999999998</v>
      </c>
      <c r="H315" s="38" t="s">
        <v>2793</v>
      </c>
      <c r="I315" s="48"/>
      <c r="J315" s="21" t="s">
        <v>835</v>
      </c>
      <c r="K315" s="31"/>
      <c r="L315" s="18" t="s">
        <v>19</v>
      </c>
      <c r="M315" s="42"/>
      <c r="N315" s="42"/>
      <c r="O315" s="43">
        <f t="shared" si="4"/>
        <v>0</v>
      </c>
    </row>
    <row r="316" spans="1:35" x14ac:dyDescent="0.3">
      <c r="A316" s="17" t="s">
        <v>725</v>
      </c>
      <c r="B316" s="17" t="s">
        <v>2136</v>
      </c>
      <c r="C316" s="22" t="s">
        <v>1159</v>
      </c>
      <c r="D316" s="24">
        <v>34170</v>
      </c>
      <c r="E316" s="22" t="s">
        <v>129</v>
      </c>
      <c r="F316" s="22">
        <v>3.9054361000000002</v>
      </c>
      <c r="G316" s="22">
        <v>43.625888799999998</v>
      </c>
      <c r="H316" s="38" t="s">
        <v>2792</v>
      </c>
      <c r="I316" s="48"/>
      <c r="J316" s="21" t="s">
        <v>823</v>
      </c>
      <c r="K316" s="18" t="s">
        <v>26</v>
      </c>
      <c r="L316" s="18" t="s">
        <v>19</v>
      </c>
      <c r="M316" s="42"/>
      <c r="N316" s="42"/>
      <c r="O316" s="43">
        <f t="shared" si="4"/>
        <v>0</v>
      </c>
    </row>
    <row r="317" spans="1:35" x14ac:dyDescent="0.3">
      <c r="A317" s="17" t="s">
        <v>1818</v>
      </c>
      <c r="B317" s="17" t="s">
        <v>2137</v>
      </c>
      <c r="C317" s="22" t="s">
        <v>1160</v>
      </c>
      <c r="D317" s="24">
        <v>31082</v>
      </c>
      <c r="E317" s="22" t="s">
        <v>46</v>
      </c>
      <c r="F317" s="22">
        <v>1.394552</v>
      </c>
      <c r="G317" s="22">
        <v>43.571381000000002</v>
      </c>
      <c r="H317" s="38" t="s">
        <v>2792</v>
      </c>
      <c r="I317" s="48"/>
      <c r="J317" s="21" t="s">
        <v>824</v>
      </c>
      <c r="K317" s="18" t="s">
        <v>26</v>
      </c>
      <c r="L317" s="18" t="s">
        <v>22</v>
      </c>
      <c r="M317" s="42"/>
      <c r="N317" s="42"/>
      <c r="O317" s="43">
        <f t="shared" si="4"/>
        <v>0</v>
      </c>
    </row>
    <row r="318" spans="1:35" x14ac:dyDescent="0.3">
      <c r="A318" s="17" t="s">
        <v>1818</v>
      </c>
      <c r="B318" s="17" t="s">
        <v>2138</v>
      </c>
      <c r="C318" s="22" t="s">
        <v>1161</v>
      </c>
      <c r="D318" s="24">
        <v>34000</v>
      </c>
      <c r="E318" s="22" t="s">
        <v>72</v>
      </c>
      <c r="F318" s="22">
        <v>3.8767980999999998</v>
      </c>
      <c r="G318" s="22">
        <v>43.600955999999996</v>
      </c>
      <c r="H318" s="38" t="s">
        <v>2792</v>
      </c>
      <c r="I318" s="48"/>
      <c r="J318" s="21" t="s">
        <v>824</v>
      </c>
      <c r="K318" s="18" t="s">
        <v>26</v>
      </c>
      <c r="L318" s="18" t="s">
        <v>22</v>
      </c>
      <c r="M318" s="42"/>
      <c r="N318" s="42"/>
      <c r="O318" s="43">
        <f t="shared" si="4"/>
        <v>0</v>
      </c>
    </row>
    <row r="319" spans="1:35" x14ac:dyDescent="0.3">
      <c r="A319" s="17" t="s">
        <v>1818</v>
      </c>
      <c r="B319" s="17" t="s">
        <v>2138</v>
      </c>
      <c r="C319" s="22" t="s">
        <v>1162</v>
      </c>
      <c r="D319" s="24">
        <v>34000</v>
      </c>
      <c r="E319" s="22" t="s">
        <v>72</v>
      </c>
      <c r="F319" s="22">
        <v>3.8708795</v>
      </c>
      <c r="G319" s="22">
        <v>43.606217999999998</v>
      </c>
      <c r="H319" s="38" t="s">
        <v>2792</v>
      </c>
      <c r="I319" s="48"/>
      <c r="J319" s="21" t="s">
        <v>822</v>
      </c>
      <c r="K319" s="18" t="s">
        <v>26</v>
      </c>
      <c r="L319" s="18" t="s">
        <v>22</v>
      </c>
      <c r="M319" s="42"/>
      <c r="N319" s="42"/>
      <c r="O319" s="43">
        <f t="shared" si="4"/>
        <v>0</v>
      </c>
    </row>
    <row r="320" spans="1:35" x14ac:dyDescent="0.3">
      <c r="A320" s="17" t="s">
        <v>1818</v>
      </c>
      <c r="B320" s="17" t="s">
        <v>2139</v>
      </c>
      <c r="C320" s="22" t="s">
        <v>1163</v>
      </c>
      <c r="D320" s="24">
        <v>66000</v>
      </c>
      <c r="E320" s="22" t="s">
        <v>93</v>
      </c>
      <c r="F320" s="22">
        <v>2.889777</v>
      </c>
      <c r="G320" s="22">
        <v>42.702061</v>
      </c>
      <c r="H320" s="38" t="s">
        <v>2793</v>
      </c>
      <c r="I320" s="48"/>
      <c r="J320" s="21" t="s">
        <v>835</v>
      </c>
      <c r="K320" s="18" t="s">
        <v>26</v>
      </c>
      <c r="L320" s="18" t="s">
        <v>22</v>
      </c>
      <c r="M320" s="42"/>
      <c r="N320" s="42"/>
      <c r="O320" s="43">
        <f t="shared" si="4"/>
        <v>0</v>
      </c>
    </row>
    <row r="321" spans="1:35" x14ac:dyDescent="0.3">
      <c r="A321" s="17" t="s">
        <v>171</v>
      </c>
      <c r="B321" s="17" t="s">
        <v>2140</v>
      </c>
      <c r="C321" s="22" t="s">
        <v>1164</v>
      </c>
      <c r="D321" s="24">
        <v>35770</v>
      </c>
      <c r="E321" s="22" t="s">
        <v>172</v>
      </c>
      <c r="F321" s="22">
        <v>-1.6242049000000001</v>
      </c>
      <c r="G321" s="22">
        <v>48.064327900000002</v>
      </c>
      <c r="H321" s="38" t="s">
        <v>2792</v>
      </c>
      <c r="I321" s="48"/>
      <c r="J321" s="21" t="s">
        <v>823</v>
      </c>
      <c r="K321" s="18" t="s">
        <v>26</v>
      </c>
      <c r="L321" s="18" t="s">
        <v>22</v>
      </c>
      <c r="M321" s="42"/>
      <c r="N321" s="42"/>
      <c r="O321" s="43">
        <f t="shared" si="4"/>
        <v>0</v>
      </c>
    </row>
    <row r="322" spans="1:35" x14ac:dyDescent="0.3">
      <c r="A322" s="17" t="s">
        <v>171</v>
      </c>
      <c r="B322" s="17" t="s">
        <v>2141</v>
      </c>
      <c r="C322" s="22" t="s">
        <v>1165</v>
      </c>
      <c r="D322" s="24">
        <v>35000</v>
      </c>
      <c r="E322" s="22" t="s">
        <v>173</v>
      </c>
      <c r="F322" s="22">
        <v>-1.6758911000000001</v>
      </c>
      <c r="G322" s="22">
        <v>48.105344000000002</v>
      </c>
      <c r="H322" s="38" t="s">
        <v>2792</v>
      </c>
      <c r="I322" s="48"/>
      <c r="J322" s="21" t="s">
        <v>826</v>
      </c>
      <c r="K322" s="18" t="s">
        <v>26</v>
      </c>
      <c r="L322" s="18" t="s">
        <v>22</v>
      </c>
      <c r="M322" s="42"/>
      <c r="N322" s="42"/>
      <c r="O322" s="43">
        <f t="shared" si="4"/>
        <v>0</v>
      </c>
    </row>
    <row r="323" spans="1:35" x14ac:dyDescent="0.3">
      <c r="A323" s="17" t="s">
        <v>171</v>
      </c>
      <c r="B323" s="17" t="s">
        <v>2142</v>
      </c>
      <c r="C323" s="22" t="s">
        <v>1166</v>
      </c>
      <c r="D323" s="24">
        <v>35516</v>
      </c>
      <c r="E323" s="22" t="s">
        <v>15</v>
      </c>
      <c r="F323" s="22">
        <v>-1.602911</v>
      </c>
      <c r="G323" s="22">
        <v>48.119506000000001</v>
      </c>
      <c r="H323" s="38" t="s">
        <v>2793</v>
      </c>
      <c r="I323" s="48"/>
      <c r="J323" s="21" t="s">
        <v>835</v>
      </c>
      <c r="K323" s="18" t="s">
        <v>26</v>
      </c>
      <c r="L323" s="18" t="s">
        <v>22</v>
      </c>
      <c r="M323" s="42"/>
      <c r="N323" s="42"/>
      <c r="O323" s="43">
        <f t="shared" si="4"/>
        <v>0</v>
      </c>
    </row>
    <row r="324" spans="1:35" x14ac:dyDescent="0.3">
      <c r="A324" s="17" t="s">
        <v>171</v>
      </c>
      <c r="B324" s="17" t="s">
        <v>2143</v>
      </c>
      <c r="C324" s="22" t="s">
        <v>1167</v>
      </c>
      <c r="D324" s="24">
        <v>35045</v>
      </c>
      <c r="E324" s="22" t="s">
        <v>173</v>
      </c>
      <c r="F324" s="22">
        <v>-1.6721010999999999</v>
      </c>
      <c r="G324" s="22">
        <v>48.088042000000002</v>
      </c>
      <c r="H324" s="38" t="s">
        <v>2793</v>
      </c>
      <c r="I324" s="48"/>
      <c r="J324" s="21" t="s">
        <v>835</v>
      </c>
      <c r="K324" s="31"/>
      <c r="L324" s="18" t="s">
        <v>22</v>
      </c>
      <c r="M324" s="42"/>
      <c r="N324" s="42"/>
      <c r="O324" s="43">
        <f t="shared" si="4"/>
        <v>0</v>
      </c>
    </row>
    <row r="325" spans="1:35" x14ac:dyDescent="0.3">
      <c r="A325" s="17" t="s">
        <v>171</v>
      </c>
      <c r="B325" s="17" t="s">
        <v>2144</v>
      </c>
      <c r="C325" s="22" t="s">
        <v>1168</v>
      </c>
      <c r="D325" s="24">
        <v>35300</v>
      </c>
      <c r="E325" s="22" t="s">
        <v>174</v>
      </c>
      <c r="F325" s="22">
        <v>-1.2008634</v>
      </c>
      <c r="G325" s="22">
        <v>48.351207700000003</v>
      </c>
      <c r="H325" s="38" t="s">
        <v>2792</v>
      </c>
      <c r="I325" s="48"/>
      <c r="J325" s="21" t="s">
        <v>824</v>
      </c>
      <c r="K325" s="18" t="s">
        <v>26</v>
      </c>
      <c r="L325" s="18" t="s">
        <v>22</v>
      </c>
      <c r="M325" s="42"/>
      <c r="N325" s="42"/>
      <c r="O325" s="43">
        <f t="shared" si="4"/>
        <v>0</v>
      </c>
    </row>
    <row r="326" spans="1:35" x14ac:dyDescent="0.3">
      <c r="A326" s="17" t="s">
        <v>171</v>
      </c>
      <c r="B326" s="17" t="s">
        <v>2145</v>
      </c>
      <c r="C326" s="22" t="s">
        <v>1169</v>
      </c>
      <c r="D326" s="24">
        <v>35000</v>
      </c>
      <c r="E326" s="22" t="s">
        <v>173</v>
      </c>
      <c r="F326" s="22">
        <v>-1.6710756</v>
      </c>
      <c r="G326" s="22">
        <v>48.104990200000003</v>
      </c>
      <c r="H326" s="38" t="s">
        <v>2792</v>
      </c>
      <c r="I326" s="48"/>
      <c r="J326" s="21" t="s">
        <v>823</v>
      </c>
      <c r="K326" s="18" t="s">
        <v>26</v>
      </c>
      <c r="L326" s="18" t="s">
        <v>22</v>
      </c>
      <c r="M326" s="42"/>
      <c r="N326" s="42"/>
      <c r="O326" s="43">
        <f t="shared" si="4"/>
        <v>0</v>
      </c>
    </row>
    <row r="327" spans="1:35" s="19" customFormat="1" x14ac:dyDescent="0.3">
      <c r="A327" s="17" t="s">
        <v>171</v>
      </c>
      <c r="B327" s="17" t="s">
        <v>2146</v>
      </c>
      <c r="C327" s="22" t="s">
        <v>1170</v>
      </c>
      <c r="D327" s="24">
        <v>35706</v>
      </c>
      <c r="E327" s="22" t="s">
        <v>173</v>
      </c>
      <c r="F327" s="22">
        <v>-1.6605524</v>
      </c>
      <c r="G327" s="22">
        <v>48.124696100000001</v>
      </c>
      <c r="H327" s="38" t="s">
        <v>2793</v>
      </c>
      <c r="I327" s="48"/>
      <c r="J327" s="21" t="s">
        <v>835</v>
      </c>
      <c r="K327" s="31"/>
      <c r="L327" s="18" t="s">
        <v>22</v>
      </c>
      <c r="M327" s="42"/>
      <c r="N327" s="42"/>
      <c r="O327" s="43">
        <f t="shared" si="4"/>
        <v>0</v>
      </c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</row>
    <row r="328" spans="1:35" s="19" customFormat="1" x14ac:dyDescent="0.3">
      <c r="A328" s="17" t="s">
        <v>171</v>
      </c>
      <c r="B328" s="17" t="s">
        <v>2147</v>
      </c>
      <c r="C328" s="22" t="s">
        <v>1171</v>
      </c>
      <c r="D328" s="24">
        <v>35000</v>
      </c>
      <c r="E328" s="22" t="s">
        <v>173</v>
      </c>
      <c r="F328" s="22">
        <v>-1.6581892</v>
      </c>
      <c r="G328" s="26">
        <v>48.126249799999997</v>
      </c>
      <c r="H328" s="38" t="s">
        <v>2793</v>
      </c>
      <c r="I328" s="48"/>
      <c r="J328" s="21" t="s">
        <v>835</v>
      </c>
      <c r="K328" s="18" t="s">
        <v>26</v>
      </c>
      <c r="L328" s="18" t="s">
        <v>22</v>
      </c>
      <c r="M328" s="42"/>
      <c r="N328" s="42"/>
      <c r="O328" s="43">
        <f t="shared" ref="O328:O391" si="5">M328+(N328*12)</f>
        <v>0</v>
      </c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</row>
    <row r="329" spans="1:35" x14ac:dyDescent="0.3">
      <c r="A329" s="17" t="s">
        <v>171</v>
      </c>
      <c r="B329" s="17" t="s">
        <v>2148</v>
      </c>
      <c r="C329" s="22" t="s">
        <v>1172</v>
      </c>
      <c r="D329" s="24">
        <v>35601</v>
      </c>
      <c r="E329" s="22" t="s">
        <v>176</v>
      </c>
      <c r="F329" s="22">
        <v>-2.0819464999999999</v>
      </c>
      <c r="G329" s="22">
        <v>47.652794700000001</v>
      </c>
      <c r="H329" s="38" t="s">
        <v>2793</v>
      </c>
      <c r="I329" s="48"/>
      <c r="J329" s="21" t="s">
        <v>835</v>
      </c>
      <c r="K329" s="18" t="s">
        <v>26</v>
      </c>
      <c r="L329" s="18" t="s">
        <v>22</v>
      </c>
      <c r="M329" s="42"/>
      <c r="N329" s="42"/>
      <c r="O329" s="43">
        <f t="shared" si="5"/>
        <v>0</v>
      </c>
    </row>
    <row r="330" spans="1:35" s="19" customFormat="1" x14ac:dyDescent="0.3">
      <c r="A330" s="17" t="s">
        <v>171</v>
      </c>
      <c r="B330" s="17" t="s">
        <v>2149</v>
      </c>
      <c r="C330" s="22" t="s">
        <v>1173</v>
      </c>
      <c r="D330" s="24">
        <v>35000</v>
      </c>
      <c r="E330" s="22" t="s">
        <v>173</v>
      </c>
      <c r="F330" s="22">
        <v>-1.6829668</v>
      </c>
      <c r="G330" s="22">
        <v>48.101985900000003</v>
      </c>
      <c r="H330" s="38" t="s">
        <v>2792</v>
      </c>
      <c r="I330" s="48"/>
      <c r="J330" s="21" t="s">
        <v>824</v>
      </c>
      <c r="K330" s="18" t="s">
        <v>26</v>
      </c>
      <c r="L330" s="18" t="s">
        <v>22</v>
      </c>
      <c r="M330" s="42"/>
      <c r="N330" s="42"/>
      <c r="O330" s="43">
        <f t="shared" si="5"/>
        <v>0</v>
      </c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</row>
    <row r="331" spans="1:35" s="19" customFormat="1" x14ac:dyDescent="0.3">
      <c r="A331" s="17" t="s">
        <v>171</v>
      </c>
      <c r="B331" s="17" t="s">
        <v>2150</v>
      </c>
      <c r="C331" s="22" t="s">
        <v>1174</v>
      </c>
      <c r="D331" s="24">
        <v>35411</v>
      </c>
      <c r="E331" s="22" t="s">
        <v>779</v>
      </c>
      <c r="F331" s="22">
        <v>-2.0071211999999998</v>
      </c>
      <c r="G331" s="22">
        <v>48.648458499999997</v>
      </c>
      <c r="H331" s="38" t="s">
        <v>2792</v>
      </c>
      <c r="I331" s="48"/>
      <c r="J331" s="21" t="s">
        <v>824</v>
      </c>
      <c r="K331" s="18" t="s">
        <v>26</v>
      </c>
      <c r="L331" s="18" t="s">
        <v>22</v>
      </c>
      <c r="M331" s="42"/>
      <c r="N331" s="42"/>
      <c r="O331" s="43">
        <f t="shared" si="5"/>
        <v>0</v>
      </c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</row>
    <row r="332" spans="1:35" s="19" customFormat="1" x14ac:dyDescent="0.3">
      <c r="A332" s="17" t="s">
        <v>171</v>
      </c>
      <c r="B332" s="17" t="s">
        <v>2151</v>
      </c>
      <c r="C332" s="22" t="s">
        <v>1175</v>
      </c>
      <c r="D332" s="24">
        <v>35500</v>
      </c>
      <c r="E332" s="22" t="s">
        <v>175</v>
      </c>
      <c r="F332" s="22">
        <v>-1.2098263</v>
      </c>
      <c r="G332" s="22">
        <v>48.121693299999997</v>
      </c>
      <c r="H332" s="38" t="s">
        <v>2793</v>
      </c>
      <c r="I332" s="48"/>
      <c r="J332" s="21" t="s">
        <v>835</v>
      </c>
      <c r="K332" s="18" t="s">
        <v>26</v>
      </c>
      <c r="L332" s="18" t="s">
        <v>22</v>
      </c>
      <c r="M332" s="42"/>
      <c r="N332" s="42"/>
      <c r="O332" s="43">
        <f t="shared" si="5"/>
        <v>0</v>
      </c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</row>
    <row r="333" spans="1:35" s="19" customFormat="1" x14ac:dyDescent="0.3">
      <c r="A333" s="17" t="s">
        <v>1819</v>
      </c>
      <c r="B333" s="17" t="s">
        <v>2152</v>
      </c>
      <c r="C333" s="22" t="s">
        <v>1176</v>
      </c>
      <c r="D333" s="24">
        <v>35044</v>
      </c>
      <c r="E333" s="22" t="s">
        <v>776</v>
      </c>
      <c r="F333" s="22">
        <v>-1.6335919000000001</v>
      </c>
      <c r="G333" s="22">
        <v>48.093833500000002</v>
      </c>
      <c r="H333" s="38" t="s">
        <v>2792</v>
      </c>
      <c r="I333" s="48"/>
      <c r="J333" s="21" t="s">
        <v>823</v>
      </c>
      <c r="K333" s="18" t="s">
        <v>26</v>
      </c>
      <c r="L333" s="18" t="s">
        <v>22</v>
      </c>
      <c r="M333" s="42"/>
      <c r="N333" s="42"/>
      <c r="O333" s="43">
        <f t="shared" si="5"/>
        <v>0</v>
      </c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</row>
    <row r="334" spans="1:35" s="19" customFormat="1" x14ac:dyDescent="0.3">
      <c r="A334" s="17" t="s">
        <v>543</v>
      </c>
      <c r="B334" s="17" t="s">
        <v>2153</v>
      </c>
      <c r="C334" s="22" t="s">
        <v>1177</v>
      </c>
      <c r="D334" s="24">
        <v>36000</v>
      </c>
      <c r="E334" s="22" t="s">
        <v>544</v>
      </c>
      <c r="F334" s="22">
        <v>1.7070430000000001</v>
      </c>
      <c r="G334" s="22">
        <v>46.794015299999998</v>
      </c>
      <c r="H334" s="38" t="s">
        <v>2792</v>
      </c>
      <c r="I334" s="48"/>
      <c r="J334" s="21" t="s">
        <v>823</v>
      </c>
      <c r="K334" s="18" t="s">
        <v>26</v>
      </c>
      <c r="L334" s="18" t="s">
        <v>22</v>
      </c>
      <c r="M334" s="42"/>
      <c r="N334" s="42"/>
      <c r="O334" s="43">
        <f t="shared" si="5"/>
        <v>0</v>
      </c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</row>
    <row r="335" spans="1:35" x14ac:dyDescent="0.3">
      <c r="A335" s="17" t="s">
        <v>552</v>
      </c>
      <c r="B335" s="17" t="s">
        <v>2154</v>
      </c>
      <c r="C335" s="22" t="s">
        <v>1178</v>
      </c>
      <c r="D335" s="24">
        <v>37400</v>
      </c>
      <c r="E335" s="22" t="s">
        <v>556</v>
      </c>
      <c r="F335" s="22">
        <v>0.98638680000000001</v>
      </c>
      <c r="G335" s="22">
        <v>47.410432499999999</v>
      </c>
      <c r="H335" s="38" t="s">
        <v>2793</v>
      </c>
      <c r="I335" s="48"/>
      <c r="J335" s="21" t="s">
        <v>835</v>
      </c>
      <c r="K335" s="31"/>
      <c r="L335" s="18" t="s">
        <v>22</v>
      </c>
      <c r="M335" s="42"/>
      <c r="N335" s="42"/>
      <c r="O335" s="43">
        <f t="shared" si="5"/>
        <v>0</v>
      </c>
    </row>
    <row r="336" spans="1:35" x14ac:dyDescent="0.3">
      <c r="A336" s="17" t="s">
        <v>552</v>
      </c>
      <c r="B336" s="17" t="s">
        <v>2155</v>
      </c>
      <c r="C336" s="22" t="s">
        <v>1179</v>
      </c>
      <c r="D336" s="24">
        <v>37600</v>
      </c>
      <c r="E336" s="22" t="s">
        <v>555</v>
      </c>
      <c r="F336" s="22">
        <v>0.99163140000000005</v>
      </c>
      <c r="G336" s="22">
        <v>47.126865899999999</v>
      </c>
      <c r="H336" s="38" t="s">
        <v>2793</v>
      </c>
      <c r="I336" s="48"/>
      <c r="J336" s="21" t="s">
        <v>835</v>
      </c>
      <c r="K336" s="31"/>
      <c r="L336" s="18" t="s">
        <v>22</v>
      </c>
      <c r="M336" s="42"/>
      <c r="N336" s="42"/>
      <c r="O336" s="43">
        <f t="shared" si="5"/>
        <v>0</v>
      </c>
    </row>
    <row r="337" spans="1:35" s="19" customFormat="1" x14ac:dyDescent="0.3">
      <c r="A337" s="17" t="s">
        <v>552</v>
      </c>
      <c r="B337" s="17" t="s">
        <v>2156</v>
      </c>
      <c r="C337" s="22" t="s">
        <v>1180</v>
      </c>
      <c r="D337" s="24">
        <v>37035</v>
      </c>
      <c r="E337" s="22" t="s">
        <v>553</v>
      </c>
      <c r="F337" s="22">
        <v>0.69878600000000002</v>
      </c>
      <c r="G337" s="22">
        <v>47.386346000000003</v>
      </c>
      <c r="H337" s="38" t="s">
        <v>2792</v>
      </c>
      <c r="I337" s="48"/>
      <c r="J337" s="21" t="s">
        <v>826</v>
      </c>
      <c r="K337" s="18" t="s">
        <v>26</v>
      </c>
      <c r="L337" s="18" t="s">
        <v>22</v>
      </c>
      <c r="M337" s="42"/>
      <c r="N337" s="42"/>
      <c r="O337" s="43">
        <f t="shared" si="5"/>
        <v>0</v>
      </c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</row>
    <row r="338" spans="1:35" x14ac:dyDescent="0.3">
      <c r="A338" s="17" t="s">
        <v>552</v>
      </c>
      <c r="B338" s="17" t="s">
        <v>2157</v>
      </c>
      <c r="C338" s="22" t="s">
        <v>1181</v>
      </c>
      <c r="D338" s="24">
        <v>37035</v>
      </c>
      <c r="E338" s="22" t="s">
        <v>553</v>
      </c>
      <c r="F338" s="22">
        <v>0.67913199999999996</v>
      </c>
      <c r="G338" s="22">
        <v>47.3911394</v>
      </c>
      <c r="H338" s="38" t="s">
        <v>2792</v>
      </c>
      <c r="I338" s="48"/>
      <c r="J338" s="21" t="s">
        <v>823</v>
      </c>
      <c r="K338" s="18" t="s">
        <v>26</v>
      </c>
      <c r="L338" s="18" t="s">
        <v>22</v>
      </c>
      <c r="M338" s="42"/>
      <c r="N338" s="42"/>
      <c r="O338" s="43">
        <f t="shared" si="5"/>
        <v>0</v>
      </c>
    </row>
    <row r="339" spans="1:35" x14ac:dyDescent="0.3">
      <c r="A339" s="17" t="s">
        <v>570</v>
      </c>
      <c r="B339" s="17" t="s">
        <v>2158</v>
      </c>
      <c r="C339" s="22" t="s">
        <v>1182</v>
      </c>
      <c r="D339" s="24">
        <v>87073</v>
      </c>
      <c r="E339" s="22" t="s">
        <v>538</v>
      </c>
      <c r="F339" s="22">
        <v>1.293501</v>
      </c>
      <c r="G339" s="22">
        <v>45.877560000000003</v>
      </c>
      <c r="H339" s="38" t="s">
        <v>2792</v>
      </c>
      <c r="I339" s="48"/>
      <c r="J339" s="21" t="s">
        <v>822</v>
      </c>
      <c r="K339" s="18" t="s">
        <v>26</v>
      </c>
      <c r="L339" s="18" t="s">
        <v>22</v>
      </c>
      <c r="M339" s="42"/>
      <c r="N339" s="42"/>
      <c r="O339" s="43">
        <f t="shared" si="5"/>
        <v>0</v>
      </c>
    </row>
    <row r="340" spans="1:35" s="19" customFormat="1" x14ac:dyDescent="0.3">
      <c r="A340" s="17" t="s">
        <v>570</v>
      </c>
      <c r="B340" s="17" t="s">
        <v>2159</v>
      </c>
      <c r="C340" s="22" t="s">
        <v>1183</v>
      </c>
      <c r="D340" s="24">
        <v>37000</v>
      </c>
      <c r="E340" s="22" t="s">
        <v>553</v>
      </c>
      <c r="F340" s="22">
        <v>0.69601100000000005</v>
      </c>
      <c r="G340" s="22">
        <v>47.389037999999999</v>
      </c>
      <c r="H340" s="38" t="s">
        <v>2792</v>
      </c>
      <c r="I340" s="48"/>
      <c r="J340" s="21" t="s">
        <v>823</v>
      </c>
      <c r="K340" s="18" t="s">
        <v>26</v>
      </c>
      <c r="L340" s="18" t="s">
        <v>22</v>
      </c>
      <c r="M340" s="42"/>
      <c r="N340" s="42"/>
      <c r="O340" s="43">
        <f t="shared" si="5"/>
        <v>0</v>
      </c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</row>
    <row r="341" spans="1:35" x14ac:dyDescent="0.3">
      <c r="A341" s="17" t="s">
        <v>727</v>
      </c>
      <c r="B341" s="17" t="s">
        <v>2160</v>
      </c>
      <c r="C341" s="22" t="s">
        <v>1184</v>
      </c>
      <c r="D341" s="24">
        <v>49000</v>
      </c>
      <c r="E341" s="22" t="s">
        <v>21</v>
      </c>
      <c r="F341" s="22">
        <v>-0.53108270000006996</v>
      </c>
      <c r="G341" s="22">
        <v>47.463710399999997</v>
      </c>
      <c r="H341" s="38" t="s">
        <v>2793</v>
      </c>
      <c r="I341" s="48"/>
      <c r="J341" s="21" t="s">
        <v>835</v>
      </c>
      <c r="K341" s="18" t="s">
        <v>26</v>
      </c>
      <c r="L341" s="18" t="s">
        <v>22</v>
      </c>
      <c r="M341" s="42"/>
      <c r="N341" s="42"/>
      <c r="O341" s="43">
        <f t="shared" si="5"/>
        <v>0</v>
      </c>
    </row>
    <row r="342" spans="1:35" s="19" customFormat="1" x14ac:dyDescent="0.3">
      <c r="A342" s="17" t="s">
        <v>727</v>
      </c>
      <c r="B342" s="17" t="s">
        <v>2161</v>
      </c>
      <c r="C342" s="22" t="s">
        <v>1185</v>
      </c>
      <c r="D342" s="24">
        <v>18230</v>
      </c>
      <c r="E342" s="22" t="s">
        <v>803</v>
      </c>
      <c r="F342" s="22">
        <v>2.3579568000000002</v>
      </c>
      <c r="G342" s="22">
        <v>47.110118200000002</v>
      </c>
      <c r="H342" s="38" t="s">
        <v>2793</v>
      </c>
      <c r="I342" s="48"/>
      <c r="J342" s="21" t="s">
        <v>835</v>
      </c>
      <c r="K342" s="18" t="s">
        <v>26</v>
      </c>
      <c r="L342" s="18" t="s">
        <v>22</v>
      </c>
      <c r="M342" s="42"/>
      <c r="N342" s="42"/>
      <c r="O342" s="43">
        <f t="shared" si="5"/>
        <v>0</v>
      </c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</row>
    <row r="343" spans="1:35" s="19" customFormat="1" x14ac:dyDescent="0.3">
      <c r="A343" s="17" t="s">
        <v>727</v>
      </c>
      <c r="B343" s="17" t="s">
        <v>2162</v>
      </c>
      <c r="C343" s="22" t="s">
        <v>1186</v>
      </c>
      <c r="D343" s="24">
        <v>14200</v>
      </c>
      <c r="E343" s="22" t="s">
        <v>804</v>
      </c>
      <c r="F343" s="22">
        <v>-0.33375160000003001</v>
      </c>
      <c r="G343" s="22">
        <v>49.203171300000001</v>
      </c>
      <c r="H343" s="38" t="s">
        <v>2793</v>
      </c>
      <c r="I343" s="48"/>
      <c r="J343" s="21" t="s">
        <v>835</v>
      </c>
      <c r="K343" s="18" t="s">
        <v>26</v>
      </c>
      <c r="L343" s="18" t="s">
        <v>22</v>
      </c>
      <c r="M343" s="42"/>
      <c r="N343" s="42"/>
      <c r="O343" s="43">
        <f t="shared" si="5"/>
        <v>0</v>
      </c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</row>
    <row r="344" spans="1:35" s="19" customFormat="1" x14ac:dyDescent="0.3">
      <c r="A344" s="17" t="s">
        <v>727</v>
      </c>
      <c r="B344" s="17" t="s">
        <v>2163</v>
      </c>
      <c r="C344" s="22" t="s">
        <v>1187</v>
      </c>
      <c r="D344" s="24">
        <v>36000</v>
      </c>
      <c r="E344" s="22" t="s">
        <v>544</v>
      </c>
      <c r="F344" s="22">
        <v>1.7038911000000001</v>
      </c>
      <c r="G344" s="22">
        <v>46.810732799999997</v>
      </c>
      <c r="H344" s="38" t="s">
        <v>2793</v>
      </c>
      <c r="I344" s="48"/>
      <c r="J344" s="21" t="s">
        <v>835</v>
      </c>
      <c r="K344" s="18" t="s">
        <v>26</v>
      </c>
      <c r="L344" s="18" t="s">
        <v>22</v>
      </c>
      <c r="M344" s="42"/>
      <c r="N344" s="42"/>
      <c r="O344" s="43">
        <f t="shared" si="5"/>
        <v>0</v>
      </c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</row>
    <row r="345" spans="1:35" s="19" customFormat="1" x14ac:dyDescent="0.3">
      <c r="A345" s="17" t="s">
        <v>727</v>
      </c>
      <c r="B345" s="17" t="s">
        <v>2164</v>
      </c>
      <c r="C345" s="22" t="s">
        <v>1188</v>
      </c>
      <c r="D345" s="24">
        <v>49300</v>
      </c>
      <c r="E345" s="22" t="s">
        <v>155</v>
      </c>
      <c r="F345" s="22">
        <v>-0.89033130000006999</v>
      </c>
      <c r="G345" s="22">
        <v>47.049815600000002</v>
      </c>
      <c r="H345" s="38" t="s">
        <v>2793</v>
      </c>
      <c r="I345" s="48"/>
      <c r="J345" s="21" t="s">
        <v>835</v>
      </c>
      <c r="K345" s="18" t="s">
        <v>26</v>
      </c>
      <c r="L345" s="18" t="s">
        <v>22</v>
      </c>
      <c r="M345" s="42"/>
      <c r="N345" s="42"/>
      <c r="O345" s="43">
        <f t="shared" si="5"/>
        <v>0</v>
      </c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</row>
    <row r="346" spans="1:35" s="19" customFormat="1" x14ac:dyDescent="0.3">
      <c r="A346" s="17" t="s">
        <v>727</v>
      </c>
      <c r="B346" s="17" t="s">
        <v>2165</v>
      </c>
      <c r="C346" s="22" t="s">
        <v>1189</v>
      </c>
      <c r="D346" s="24">
        <v>27930</v>
      </c>
      <c r="E346" s="22" t="s">
        <v>1190</v>
      </c>
      <c r="F346" s="22">
        <v>1.1806067</v>
      </c>
      <c r="G346" s="22">
        <v>49.001127199999999</v>
      </c>
      <c r="H346" s="38" t="s">
        <v>2793</v>
      </c>
      <c r="I346" s="48"/>
      <c r="J346" s="21" t="s">
        <v>835</v>
      </c>
      <c r="K346" s="31"/>
      <c r="L346" s="18" t="s">
        <v>22</v>
      </c>
      <c r="M346" s="42"/>
      <c r="N346" s="42"/>
      <c r="O346" s="43">
        <f t="shared" si="5"/>
        <v>0</v>
      </c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</row>
    <row r="347" spans="1:35" s="19" customFormat="1" x14ac:dyDescent="0.3">
      <c r="A347" s="17" t="s">
        <v>727</v>
      </c>
      <c r="B347" s="17" t="s">
        <v>2166</v>
      </c>
      <c r="C347" s="22" t="s">
        <v>1191</v>
      </c>
      <c r="D347" s="24">
        <v>61100</v>
      </c>
      <c r="E347" s="22" t="s">
        <v>357</v>
      </c>
      <c r="F347" s="22">
        <v>-0.54944279999995005</v>
      </c>
      <c r="G347" s="22">
        <v>48.746380000000002</v>
      </c>
      <c r="H347" s="38" t="s">
        <v>2793</v>
      </c>
      <c r="I347" s="48"/>
      <c r="J347" s="21" t="s">
        <v>835</v>
      </c>
      <c r="K347" s="18" t="s">
        <v>26</v>
      </c>
      <c r="L347" s="18" t="s">
        <v>22</v>
      </c>
      <c r="M347" s="42"/>
      <c r="N347" s="42"/>
      <c r="O347" s="43">
        <f t="shared" si="5"/>
        <v>0</v>
      </c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</row>
    <row r="348" spans="1:35" s="19" customFormat="1" x14ac:dyDescent="0.3">
      <c r="A348" s="17" t="s">
        <v>727</v>
      </c>
      <c r="B348" s="17" t="s">
        <v>2167</v>
      </c>
      <c r="C348" s="22" t="s">
        <v>1192</v>
      </c>
      <c r="D348" s="24">
        <v>37520</v>
      </c>
      <c r="E348" s="22" t="s">
        <v>802</v>
      </c>
      <c r="F348" s="22">
        <v>0.66431620000003</v>
      </c>
      <c r="G348" s="22">
        <v>47.381796000000001</v>
      </c>
      <c r="H348" s="38" t="s">
        <v>2792</v>
      </c>
      <c r="I348" s="48"/>
      <c r="J348" s="21" t="s">
        <v>823</v>
      </c>
      <c r="K348" s="18" t="s">
        <v>26</v>
      </c>
      <c r="L348" s="18" t="s">
        <v>22</v>
      </c>
      <c r="M348" s="42"/>
      <c r="N348" s="42"/>
      <c r="O348" s="43">
        <f t="shared" si="5"/>
        <v>0</v>
      </c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</row>
    <row r="349" spans="1:35" s="19" customFormat="1" x14ac:dyDescent="0.3">
      <c r="A349" s="17" t="s">
        <v>727</v>
      </c>
      <c r="B349" s="17" t="s">
        <v>2168</v>
      </c>
      <c r="C349" s="22" t="s">
        <v>1193</v>
      </c>
      <c r="D349" s="24">
        <v>76600</v>
      </c>
      <c r="E349" s="22" t="s">
        <v>380</v>
      </c>
      <c r="F349" s="22">
        <v>0.14608959999998</v>
      </c>
      <c r="G349" s="22">
        <v>49.4990047</v>
      </c>
      <c r="H349" s="38" t="s">
        <v>2793</v>
      </c>
      <c r="I349" s="48"/>
      <c r="J349" s="21" t="s">
        <v>835</v>
      </c>
      <c r="K349" s="18" t="s">
        <v>26</v>
      </c>
      <c r="L349" s="18" t="s">
        <v>22</v>
      </c>
      <c r="M349" s="42"/>
      <c r="N349" s="42"/>
      <c r="O349" s="43">
        <f t="shared" si="5"/>
        <v>0</v>
      </c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</row>
    <row r="350" spans="1:35" x14ac:dyDescent="0.3">
      <c r="A350" s="17" t="s">
        <v>727</v>
      </c>
      <c r="B350" s="17" t="s">
        <v>2169</v>
      </c>
      <c r="C350" s="22" t="s">
        <v>1194</v>
      </c>
      <c r="D350" s="24">
        <v>14100</v>
      </c>
      <c r="E350" s="22" t="s">
        <v>366</v>
      </c>
      <c r="F350" s="22">
        <v>0.24119189999998999</v>
      </c>
      <c r="G350" s="22">
        <v>49.1436153</v>
      </c>
      <c r="H350" s="38" t="s">
        <v>2793</v>
      </c>
      <c r="I350" s="48"/>
      <c r="J350" s="21" t="s">
        <v>835</v>
      </c>
      <c r="K350" s="31"/>
      <c r="L350" s="18" t="s">
        <v>22</v>
      </c>
      <c r="M350" s="42"/>
      <c r="N350" s="42"/>
      <c r="O350" s="43">
        <f t="shared" si="5"/>
        <v>0</v>
      </c>
    </row>
    <row r="351" spans="1:35" x14ac:dyDescent="0.3">
      <c r="A351" s="17" t="s">
        <v>727</v>
      </c>
      <c r="B351" s="17" t="s">
        <v>2170</v>
      </c>
      <c r="C351" s="22" t="s">
        <v>1195</v>
      </c>
      <c r="D351" s="24">
        <v>53100</v>
      </c>
      <c r="E351" s="22" t="s">
        <v>133</v>
      </c>
      <c r="F351" s="22">
        <v>-0.62276010000000004</v>
      </c>
      <c r="G351" s="22">
        <v>48.303106700000001</v>
      </c>
      <c r="H351" s="38" t="s">
        <v>2793</v>
      </c>
      <c r="I351" s="48"/>
      <c r="J351" s="21" t="s">
        <v>835</v>
      </c>
      <c r="K351" s="31"/>
      <c r="L351" s="18" t="s">
        <v>22</v>
      </c>
      <c r="M351" s="42"/>
      <c r="N351" s="42"/>
      <c r="O351" s="43">
        <f t="shared" si="5"/>
        <v>0</v>
      </c>
    </row>
    <row r="352" spans="1:35" x14ac:dyDescent="0.3">
      <c r="A352" s="17" t="s">
        <v>727</v>
      </c>
      <c r="B352" s="17" t="s">
        <v>2171</v>
      </c>
      <c r="C352" s="22" t="s">
        <v>1196</v>
      </c>
      <c r="D352" s="24">
        <v>50009</v>
      </c>
      <c r="E352" s="22" t="s">
        <v>313</v>
      </c>
      <c r="F352" s="22">
        <v>-1.0989111</v>
      </c>
      <c r="G352" s="22">
        <v>49.110335999999997</v>
      </c>
      <c r="H352" s="38" t="s">
        <v>2793</v>
      </c>
      <c r="I352" s="48"/>
      <c r="J352" s="21" t="s">
        <v>835</v>
      </c>
      <c r="K352" s="31"/>
      <c r="L352" s="18" t="s">
        <v>22</v>
      </c>
      <c r="M352" s="42"/>
      <c r="N352" s="42"/>
      <c r="O352" s="43">
        <f t="shared" si="5"/>
        <v>0</v>
      </c>
    </row>
    <row r="353" spans="1:35" x14ac:dyDescent="0.3">
      <c r="A353" s="17" t="s">
        <v>727</v>
      </c>
      <c r="B353" s="17" t="s">
        <v>2172</v>
      </c>
      <c r="C353" s="22" t="s">
        <v>1197</v>
      </c>
      <c r="D353" s="24">
        <v>61000</v>
      </c>
      <c r="E353" s="22" t="s">
        <v>356</v>
      </c>
      <c r="F353" s="22">
        <v>0.1015539</v>
      </c>
      <c r="G353" s="22">
        <v>48.431738500000002</v>
      </c>
      <c r="H353" s="38" t="s">
        <v>2793</v>
      </c>
      <c r="I353" s="48"/>
      <c r="J353" s="21" t="s">
        <v>835</v>
      </c>
      <c r="K353" s="18" t="s">
        <v>26</v>
      </c>
      <c r="L353" s="18" t="s">
        <v>22</v>
      </c>
      <c r="M353" s="42"/>
      <c r="N353" s="42"/>
      <c r="O353" s="43">
        <f t="shared" si="5"/>
        <v>0</v>
      </c>
    </row>
    <row r="354" spans="1:35" x14ac:dyDescent="0.3">
      <c r="A354" s="17" t="s">
        <v>727</v>
      </c>
      <c r="B354" s="17" t="s">
        <v>2173</v>
      </c>
      <c r="C354" s="22" t="s">
        <v>1198</v>
      </c>
      <c r="D354" s="24">
        <v>27100</v>
      </c>
      <c r="E354" s="22" t="s">
        <v>349</v>
      </c>
      <c r="F354" s="22">
        <v>1.2177478999999001</v>
      </c>
      <c r="G354" s="22">
        <v>49.265504399999998</v>
      </c>
      <c r="H354" s="38" t="s">
        <v>2793</v>
      </c>
      <c r="I354" s="48"/>
      <c r="J354" s="21" t="s">
        <v>835</v>
      </c>
      <c r="K354" s="31"/>
      <c r="L354" s="18" t="s">
        <v>22</v>
      </c>
      <c r="M354" s="42"/>
      <c r="N354" s="42"/>
      <c r="O354" s="43">
        <f t="shared" si="5"/>
        <v>0</v>
      </c>
    </row>
    <row r="355" spans="1:35" s="19" customFormat="1" x14ac:dyDescent="0.3">
      <c r="A355" s="17" t="s">
        <v>683</v>
      </c>
      <c r="B355" s="17" t="s">
        <v>2174</v>
      </c>
      <c r="C355" s="22" t="s">
        <v>1199</v>
      </c>
      <c r="D355" s="24">
        <v>38300</v>
      </c>
      <c r="E355" s="22" t="s">
        <v>688</v>
      </c>
      <c r="F355" s="22">
        <v>5.2813569999999999</v>
      </c>
      <c r="G355" s="22">
        <v>45.591464000000002</v>
      </c>
      <c r="H355" s="38" t="s">
        <v>2793</v>
      </c>
      <c r="I355" s="48"/>
      <c r="J355" s="21" t="s">
        <v>835</v>
      </c>
      <c r="K355" s="18" t="s">
        <v>26</v>
      </c>
      <c r="L355" s="18" t="s">
        <v>22</v>
      </c>
      <c r="M355" s="42"/>
      <c r="N355" s="42"/>
      <c r="O355" s="43">
        <f t="shared" si="5"/>
        <v>0</v>
      </c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</row>
    <row r="356" spans="1:35" x14ac:dyDescent="0.3">
      <c r="A356" s="17" t="s">
        <v>683</v>
      </c>
      <c r="B356" s="17" t="s">
        <v>2175</v>
      </c>
      <c r="C356" s="22" t="s">
        <v>1200</v>
      </c>
      <c r="D356" s="24">
        <v>38000</v>
      </c>
      <c r="E356" s="22" t="s">
        <v>684</v>
      </c>
      <c r="F356" s="22">
        <v>5.7233409999999996</v>
      </c>
      <c r="G356" s="22">
        <v>45.181545</v>
      </c>
      <c r="H356" s="38" t="s">
        <v>2793</v>
      </c>
      <c r="I356" s="48"/>
      <c r="J356" s="21" t="s">
        <v>835</v>
      </c>
      <c r="K356" s="18" t="s">
        <v>26</v>
      </c>
      <c r="L356" s="18" t="s">
        <v>22</v>
      </c>
      <c r="M356" s="42"/>
      <c r="N356" s="42"/>
      <c r="O356" s="43">
        <f t="shared" si="5"/>
        <v>0</v>
      </c>
    </row>
    <row r="357" spans="1:35" x14ac:dyDescent="0.3">
      <c r="A357" s="17" t="s">
        <v>683</v>
      </c>
      <c r="B357" s="17" t="s">
        <v>2176</v>
      </c>
      <c r="C357" s="22" t="s">
        <v>1201</v>
      </c>
      <c r="D357" s="24">
        <v>38110</v>
      </c>
      <c r="E357" s="22" t="s">
        <v>689</v>
      </c>
      <c r="F357" s="22">
        <v>5.4535359999999997</v>
      </c>
      <c r="G357" s="22">
        <v>45.560965000000003</v>
      </c>
      <c r="H357" s="38" t="s">
        <v>2792</v>
      </c>
      <c r="I357" s="48"/>
      <c r="J357" s="21" t="s">
        <v>824</v>
      </c>
      <c r="K357" s="18" t="s">
        <v>26</v>
      </c>
      <c r="L357" s="18" t="s">
        <v>22</v>
      </c>
      <c r="M357" s="42"/>
      <c r="N357" s="42"/>
      <c r="O357" s="43">
        <f t="shared" si="5"/>
        <v>0</v>
      </c>
    </row>
    <row r="358" spans="1:35" x14ac:dyDescent="0.3">
      <c r="A358" s="17" t="s">
        <v>683</v>
      </c>
      <c r="B358" s="17" t="s">
        <v>2177</v>
      </c>
      <c r="C358" s="22" t="s">
        <v>1202</v>
      </c>
      <c r="D358" s="24">
        <v>38150</v>
      </c>
      <c r="E358" s="22" t="s">
        <v>693</v>
      </c>
      <c r="F358" s="22">
        <v>4.7979839999999996</v>
      </c>
      <c r="G358" s="22">
        <v>45.363768999999998</v>
      </c>
      <c r="H358" s="38" t="s">
        <v>2793</v>
      </c>
      <c r="I358" s="48"/>
      <c r="J358" s="21" t="s">
        <v>835</v>
      </c>
      <c r="K358" s="18" t="s">
        <v>26</v>
      </c>
      <c r="L358" s="18" t="s">
        <v>22</v>
      </c>
      <c r="M358" s="42"/>
      <c r="N358" s="42"/>
      <c r="O358" s="43">
        <f t="shared" si="5"/>
        <v>0</v>
      </c>
    </row>
    <row r="359" spans="1:35" x14ac:dyDescent="0.3">
      <c r="A359" s="17" t="s">
        <v>683</v>
      </c>
      <c r="B359" s="17" t="s">
        <v>2178</v>
      </c>
      <c r="C359" s="22" t="s">
        <v>1203</v>
      </c>
      <c r="D359" s="24">
        <v>38140</v>
      </c>
      <c r="E359" s="22" t="s">
        <v>686</v>
      </c>
      <c r="F359" s="22">
        <v>5.4970270000000001</v>
      </c>
      <c r="G359" s="22">
        <v>45.346918000000002</v>
      </c>
      <c r="H359" s="38" t="s">
        <v>2793</v>
      </c>
      <c r="I359" s="48"/>
      <c r="J359" s="21" t="s">
        <v>835</v>
      </c>
      <c r="K359" s="31"/>
      <c r="L359" s="18" t="s">
        <v>22</v>
      </c>
      <c r="M359" s="42"/>
      <c r="N359" s="42"/>
      <c r="O359" s="43">
        <f t="shared" si="5"/>
        <v>0</v>
      </c>
    </row>
    <row r="360" spans="1:35" x14ac:dyDescent="0.3">
      <c r="A360" s="17" t="s">
        <v>683</v>
      </c>
      <c r="B360" s="17" t="s">
        <v>2179</v>
      </c>
      <c r="C360" s="22" t="s">
        <v>1204</v>
      </c>
      <c r="D360" s="24">
        <v>38160</v>
      </c>
      <c r="E360" s="22" t="s">
        <v>687</v>
      </c>
      <c r="F360" s="22">
        <v>5.3193960000000002</v>
      </c>
      <c r="G360" s="22">
        <v>45.154381000000001</v>
      </c>
      <c r="H360" s="38" t="s">
        <v>2793</v>
      </c>
      <c r="I360" s="48"/>
      <c r="J360" s="21" t="s">
        <v>835</v>
      </c>
      <c r="K360" s="31"/>
      <c r="L360" s="18" t="s">
        <v>22</v>
      </c>
      <c r="M360" s="42"/>
      <c r="N360" s="42"/>
      <c r="O360" s="43">
        <f t="shared" si="5"/>
        <v>0</v>
      </c>
    </row>
    <row r="361" spans="1:35" s="19" customFormat="1" x14ac:dyDescent="0.3">
      <c r="A361" s="17" t="s">
        <v>683</v>
      </c>
      <c r="B361" s="17" t="s">
        <v>2180</v>
      </c>
      <c r="C361" s="22" t="s">
        <v>1205</v>
      </c>
      <c r="D361" s="24">
        <v>38090</v>
      </c>
      <c r="E361" s="22" t="s">
        <v>692</v>
      </c>
      <c r="F361" s="22">
        <v>5.1576972007751003</v>
      </c>
      <c r="G361" s="22">
        <v>45.611030578612997</v>
      </c>
      <c r="H361" s="38" t="s">
        <v>2793</v>
      </c>
      <c r="I361" s="48"/>
      <c r="J361" s="21" t="s">
        <v>835</v>
      </c>
      <c r="K361" s="31"/>
      <c r="L361" s="18" t="s">
        <v>22</v>
      </c>
      <c r="M361" s="42"/>
      <c r="N361" s="42"/>
      <c r="O361" s="43">
        <f t="shared" si="5"/>
        <v>0</v>
      </c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</row>
    <row r="362" spans="1:35" s="19" customFormat="1" x14ac:dyDescent="0.3">
      <c r="A362" s="17" t="s">
        <v>683</v>
      </c>
      <c r="B362" s="17" t="s">
        <v>2181</v>
      </c>
      <c r="C362" s="22" t="s">
        <v>1206</v>
      </c>
      <c r="D362" s="24">
        <v>38500</v>
      </c>
      <c r="E362" s="22" t="s">
        <v>685</v>
      </c>
      <c r="F362" s="22">
        <v>5.5905703999999998</v>
      </c>
      <c r="G362" s="22">
        <v>45.362580899999998</v>
      </c>
      <c r="H362" s="38" t="s">
        <v>2793</v>
      </c>
      <c r="I362" s="48"/>
      <c r="J362" s="21" t="s">
        <v>835</v>
      </c>
      <c r="K362" s="18" t="s">
        <v>26</v>
      </c>
      <c r="L362" s="18" t="s">
        <v>22</v>
      </c>
      <c r="M362" s="42"/>
      <c r="N362" s="42"/>
      <c r="O362" s="43">
        <f t="shared" si="5"/>
        <v>0</v>
      </c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</row>
    <row r="363" spans="1:35" s="19" customFormat="1" x14ac:dyDescent="0.3">
      <c r="A363" s="17" t="s">
        <v>683</v>
      </c>
      <c r="B363" s="17" t="s">
        <v>2182</v>
      </c>
      <c r="C363" s="22" t="s">
        <v>1207</v>
      </c>
      <c r="D363" s="24">
        <v>38000</v>
      </c>
      <c r="E363" s="22" t="s">
        <v>777</v>
      </c>
      <c r="F363" s="22">
        <v>5.7310460000000001</v>
      </c>
      <c r="G363" s="22">
        <v>45.16957</v>
      </c>
      <c r="H363" s="38" t="s">
        <v>2792</v>
      </c>
      <c r="I363" s="48"/>
      <c r="J363" s="21" t="s">
        <v>827</v>
      </c>
      <c r="K363" s="18" t="s">
        <v>26</v>
      </c>
      <c r="L363" s="18" t="s">
        <v>22</v>
      </c>
      <c r="M363" s="42"/>
      <c r="N363" s="42"/>
      <c r="O363" s="43">
        <f t="shared" si="5"/>
        <v>0</v>
      </c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</row>
    <row r="364" spans="1:35" x14ac:dyDescent="0.3">
      <c r="A364" s="17" t="s">
        <v>683</v>
      </c>
      <c r="B364" s="17" t="s">
        <v>2183</v>
      </c>
      <c r="C364" s="22" t="s">
        <v>1208</v>
      </c>
      <c r="D364" s="24">
        <v>38211</v>
      </c>
      <c r="E364" s="22" t="s">
        <v>691</v>
      </c>
      <c r="F364" s="22">
        <v>4.8713034000000004</v>
      </c>
      <c r="G364" s="22">
        <v>45.523533</v>
      </c>
      <c r="H364" s="38" t="s">
        <v>2792</v>
      </c>
      <c r="I364" s="48"/>
      <c r="J364" s="21" t="s">
        <v>823</v>
      </c>
      <c r="K364" s="18" t="s">
        <v>26</v>
      </c>
      <c r="L364" s="18" t="s">
        <v>22</v>
      </c>
      <c r="M364" s="42"/>
      <c r="N364" s="42"/>
      <c r="O364" s="43">
        <f t="shared" si="5"/>
        <v>0</v>
      </c>
    </row>
    <row r="365" spans="1:35" x14ac:dyDescent="0.3">
      <c r="A365" s="17" t="s">
        <v>683</v>
      </c>
      <c r="B365" s="17" t="s">
        <v>2184</v>
      </c>
      <c r="C365" s="22" t="s">
        <v>1209</v>
      </c>
      <c r="D365" s="24">
        <v>38510</v>
      </c>
      <c r="E365" s="22" t="s">
        <v>690</v>
      </c>
      <c r="F365" s="22">
        <v>5.4756688000000002</v>
      </c>
      <c r="G365" s="22">
        <v>45.635613599999999</v>
      </c>
      <c r="H365" s="38" t="s">
        <v>2793</v>
      </c>
      <c r="I365" s="48"/>
      <c r="J365" s="21" t="s">
        <v>835</v>
      </c>
      <c r="K365" s="31"/>
      <c r="L365" s="18" t="s">
        <v>22</v>
      </c>
      <c r="M365" s="42"/>
      <c r="N365" s="42"/>
      <c r="O365" s="43">
        <f t="shared" si="5"/>
        <v>0</v>
      </c>
    </row>
    <row r="366" spans="1:35" x14ac:dyDescent="0.3">
      <c r="A366" s="17" t="s">
        <v>275</v>
      </c>
      <c r="B366" s="17" t="s">
        <v>2185</v>
      </c>
      <c r="C366" s="22" t="s">
        <v>1210</v>
      </c>
      <c r="D366" s="24">
        <v>39031</v>
      </c>
      <c r="E366" s="22" t="s">
        <v>277</v>
      </c>
      <c r="F366" s="22">
        <v>5.5647498000000004</v>
      </c>
      <c r="G366" s="22">
        <v>46.673914000000003</v>
      </c>
      <c r="H366" s="38" t="s">
        <v>2792</v>
      </c>
      <c r="I366" s="48"/>
      <c r="J366" s="21" t="s">
        <v>822</v>
      </c>
      <c r="K366" s="18" t="s">
        <v>26</v>
      </c>
      <c r="L366" s="18" t="s">
        <v>22</v>
      </c>
      <c r="M366" s="42"/>
      <c r="N366" s="42"/>
      <c r="O366" s="43">
        <f t="shared" si="5"/>
        <v>0</v>
      </c>
    </row>
    <row r="367" spans="1:35" x14ac:dyDescent="0.3">
      <c r="A367" s="17" t="s">
        <v>275</v>
      </c>
      <c r="B367" s="17" t="s">
        <v>2186</v>
      </c>
      <c r="C367" s="22" t="s">
        <v>1211</v>
      </c>
      <c r="D367" s="24">
        <v>39303</v>
      </c>
      <c r="E367" s="22" t="s">
        <v>280</v>
      </c>
      <c r="F367" s="22">
        <v>5.9000404</v>
      </c>
      <c r="G367" s="22">
        <v>46.750649600000003</v>
      </c>
      <c r="H367" s="38" t="s">
        <v>2792</v>
      </c>
      <c r="I367" s="48"/>
      <c r="J367" s="21" t="s">
        <v>824</v>
      </c>
      <c r="K367" s="18" t="s">
        <v>26</v>
      </c>
      <c r="L367" s="18" t="s">
        <v>22</v>
      </c>
      <c r="M367" s="42"/>
      <c r="N367" s="42"/>
      <c r="O367" s="43">
        <f t="shared" si="5"/>
        <v>0</v>
      </c>
    </row>
    <row r="368" spans="1:35" x14ac:dyDescent="0.3">
      <c r="A368" s="17" t="s">
        <v>275</v>
      </c>
      <c r="B368" s="17" t="s">
        <v>2187</v>
      </c>
      <c r="C368" s="22" t="s">
        <v>1212</v>
      </c>
      <c r="D368" s="24">
        <v>39108</v>
      </c>
      <c r="E368" s="22" t="s">
        <v>278</v>
      </c>
      <c r="F368" s="22">
        <v>5.4690700000000003</v>
      </c>
      <c r="G368" s="22">
        <v>47.081854999999997</v>
      </c>
      <c r="H368" s="38" t="s">
        <v>2792</v>
      </c>
      <c r="I368" s="48"/>
      <c r="J368" s="21" t="s">
        <v>824</v>
      </c>
      <c r="K368" s="18" t="s">
        <v>26</v>
      </c>
      <c r="L368" s="18" t="s">
        <v>22</v>
      </c>
      <c r="M368" s="42"/>
      <c r="N368" s="42"/>
      <c r="O368" s="43">
        <f t="shared" si="5"/>
        <v>0</v>
      </c>
    </row>
    <row r="369" spans="1:35" x14ac:dyDescent="0.3">
      <c r="A369" s="17" t="s">
        <v>275</v>
      </c>
      <c r="B369" s="17" t="s">
        <v>2188</v>
      </c>
      <c r="C369" s="22" t="s">
        <v>1213</v>
      </c>
      <c r="D369" s="24">
        <v>39200</v>
      </c>
      <c r="E369" s="22" t="s">
        <v>279</v>
      </c>
      <c r="F369" s="22">
        <v>5.8318082000000997</v>
      </c>
      <c r="G369" s="22">
        <v>46.381366300000003</v>
      </c>
      <c r="H369" s="38" t="s">
        <v>2793</v>
      </c>
      <c r="I369" s="48"/>
      <c r="J369" s="21" t="s">
        <v>835</v>
      </c>
      <c r="K369" s="31"/>
      <c r="L369" s="18" t="s">
        <v>22</v>
      </c>
      <c r="M369" s="42"/>
      <c r="N369" s="42"/>
      <c r="O369" s="43">
        <f t="shared" si="5"/>
        <v>0</v>
      </c>
    </row>
    <row r="370" spans="1:35" x14ac:dyDescent="0.3">
      <c r="A370" s="17" t="s">
        <v>88</v>
      </c>
      <c r="B370" s="17" t="s">
        <v>2189</v>
      </c>
      <c r="C370" s="22" t="s">
        <v>1214</v>
      </c>
      <c r="D370" s="24">
        <v>40000</v>
      </c>
      <c r="E370" s="22" t="s">
        <v>89</v>
      </c>
      <c r="F370" s="22">
        <v>-0.5089321</v>
      </c>
      <c r="G370" s="22">
        <v>43.890254200000001</v>
      </c>
      <c r="H370" s="38" t="s">
        <v>2793</v>
      </c>
      <c r="I370" s="48"/>
      <c r="J370" s="21" t="s">
        <v>835</v>
      </c>
      <c r="K370" s="31"/>
      <c r="L370" s="18" t="s">
        <v>22</v>
      </c>
      <c r="M370" s="42"/>
      <c r="N370" s="42"/>
      <c r="O370" s="43">
        <f t="shared" si="5"/>
        <v>0</v>
      </c>
    </row>
    <row r="371" spans="1:35" x14ac:dyDescent="0.3">
      <c r="A371" s="17" t="s">
        <v>88</v>
      </c>
      <c r="B371" s="17" t="s">
        <v>2190</v>
      </c>
      <c r="C371" s="22" t="s">
        <v>1215</v>
      </c>
      <c r="D371" s="24">
        <v>40107</v>
      </c>
      <c r="E371" s="22" t="s">
        <v>91</v>
      </c>
      <c r="F371" s="22">
        <v>-1.0517913000000001</v>
      </c>
      <c r="G371" s="22">
        <v>43.703723699999998</v>
      </c>
      <c r="H371" s="38" t="s">
        <v>2792</v>
      </c>
      <c r="I371" s="48"/>
      <c r="J371" s="21" t="s">
        <v>824</v>
      </c>
      <c r="K371" s="18" t="s">
        <v>26</v>
      </c>
      <c r="L371" s="18" t="s">
        <v>22</v>
      </c>
      <c r="M371" s="42"/>
      <c r="N371" s="42"/>
      <c r="O371" s="43">
        <f t="shared" si="5"/>
        <v>0</v>
      </c>
    </row>
    <row r="372" spans="1:35" s="19" customFormat="1" x14ac:dyDescent="0.3">
      <c r="A372" s="17" t="s">
        <v>88</v>
      </c>
      <c r="B372" s="17" t="s">
        <v>2191</v>
      </c>
      <c r="C372" s="22" t="s">
        <v>1216</v>
      </c>
      <c r="D372" s="24">
        <v>40013</v>
      </c>
      <c r="E372" s="22" t="s">
        <v>90</v>
      </c>
      <c r="F372" s="22">
        <v>-0.50728799999999996</v>
      </c>
      <c r="G372" s="22">
        <v>43.891193999999999</v>
      </c>
      <c r="H372" s="38" t="s">
        <v>2792</v>
      </c>
      <c r="I372" s="48"/>
      <c r="J372" s="21" t="s">
        <v>826</v>
      </c>
      <c r="K372" s="18" t="s">
        <v>26</v>
      </c>
      <c r="L372" s="18" t="s">
        <v>22</v>
      </c>
      <c r="M372" s="42"/>
      <c r="N372" s="42"/>
      <c r="O372" s="43">
        <f t="shared" si="5"/>
        <v>0</v>
      </c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</row>
    <row r="373" spans="1:35" x14ac:dyDescent="0.3">
      <c r="A373" s="17" t="s">
        <v>561</v>
      </c>
      <c r="B373" s="17" t="s">
        <v>2192</v>
      </c>
      <c r="C373" s="22" t="s">
        <v>1217</v>
      </c>
      <c r="D373" s="24">
        <v>41200</v>
      </c>
      <c r="E373" s="22" t="s">
        <v>564</v>
      </c>
      <c r="F373" s="22">
        <v>1.7488292000000001</v>
      </c>
      <c r="G373" s="22">
        <v>47.360747600000003</v>
      </c>
      <c r="H373" s="38" t="s">
        <v>2793</v>
      </c>
      <c r="I373" s="48"/>
      <c r="J373" s="21" t="s">
        <v>835</v>
      </c>
      <c r="K373" s="31"/>
      <c r="L373" s="18" t="s">
        <v>22</v>
      </c>
      <c r="M373" s="42"/>
      <c r="N373" s="42"/>
      <c r="O373" s="43">
        <f t="shared" si="5"/>
        <v>0</v>
      </c>
    </row>
    <row r="374" spans="1:35" x14ac:dyDescent="0.3">
      <c r="A374" s="17" t="s">
        <v>561</v>
      </c>
      <c r="B374" s="17" t="s">
        <v>2193</v>
      </c>
      <c r="C374" s="22" t="s">
        <v>1218</v>
      </c>
      <c r="D374" s="24">
        <v>41107</v>
      </c>
      <c r="E374" s="22" t="s">
        <v>563</v>
      </c>
      <c r="F374" s="22">
        <v>1.0595570000000001</v>
      </c>
      <c r="G374" s="22">
        <v>47.797792399999999</v>
      </c>
      <c r="H374" s="38" t="s">
        <v>2793</v>
      </c>
      <c r="I374" s="48"/>
      <c r="J374" s="21" t="s">
        <v>835</v>
      </c>
      <c r="K374" s="31"/>
      <c r="L374" s="18" t="s">
        <v>22</v>
      </c>
      <c r="M374" s="42"/>
      <c r="N374" s="42"/>
      <c r="O374" s="43">
        <f t="shared" si="5"/>
        <v>0</v>
      </c>
    </row>
    <row r="375" spans="1:35" s="19" customFormat="1" x14ac:dyDescent="0.3">
      <c r="A375" s="17" t="s">
        <v>561</v>
      </c>
      <c r="B375" s="17" t="s">
        <v>2194</v>
      </c>
      <c r="C375" s="22" t="s">
        <v>1219</v>
      </c>
      <c r="D375" s="24">
        <v>41022</v>
      </c>
      <c r="E375" s="22" t="s">
        <v>562</v>
      </c>
      <c r="F375" s="22">
        <v>1.3034102999999999</v>
      </c>
      <c r="G375" s="22">
        <v>47.5990623</v>
      </c>
      <c r="H375" s="38" t="s">
        <v>2792</v>
      </c>
      <c r="I375" s="48"/>
      <c r="J375" s="21" t="s">
        <v>823</v>
      </c>
      <c r="K375" s="18" t="s">
        <v>26</v>
      </c>
      <c r="L375" s="18" t="s">
        <v>22</v>
      </c>
      <c r="M375" s="42"/>
      <c r="N375" s="42"/>
      <c r="O375" s="43">
        <f t="shared" si="5"/>
        <v>0</v>
      </c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</row>
    <row r="376" spans="1:35" s="19" customFormat="1" x14ac:dyDescent="0.3">
      <c r="A376" s="17" t="s">
        <v>561</v>
      </c>
      <c r="B376" s="17" t="s">
        <v>2195</v>
      </c>
      <c r="C376" s="22" t="s">
        <v>1220</v>
      </c>
      <c r="D376" s="24">
        <v>41000</v>
      </c>
      <c r="E376" s="22" t="s">
        <v>562</v>
      </c>
      <c r="F376" s="22">
        <v>1.3192501999999999</v>
      </c>
      <c r="G376" s="22">
        <v>47.5934162</v>
      </c>
      <c r="H376" s="38" t="s">
        <v>2793</v>
      </c>
      <c r="I376" s="48"/>
      <c r="J376" s="21" t="s">
        <v>835</v>
      </c>
      <c r="K376" s="18" t="s">
        <v>26</v>
      </c>
      <c r="L376" s="18" t="s">
        <v>22</v>
      </c>
      <c r="M376" s="42"/>
      <c r="N376" s="42"/>
      <c r="O376" s="43">
        <f t="shared" si="5"/>
        <v>0</v>
      </c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</row>
    <row r="377" spans="1:35" s="19" customFormat="1" x14ac:dyDescent="0.3">
      <c r="A377" s="17" t="s">
        <v>652</v>
      </c>
      <c r="B377" s="17" t="s">
        <v>2196</v>
      </c>
      <c r="C377" s="22" t="s">
        <v>1221</v>
      </c>
      <c r="D377" s="24">
        <v>42160</v>
      </c>
      <c r="E377" s="22" t="s">
        <v>659</v>
      </c>
      <c r="F377" s="22">
        <v>4.2581066999999999</v>
      </c>
      <c r="G377" s="22">
        <v>45.525492800000002</v>
      </c>
      <c r="H377" s="38" t="s">
        <v>2793</v>
      </c>
      <c r="I377" s="48"/>
      <c r="J377" s="21" t="s">
        <v>835</v>
      </c>
      <c r="K377" s="18" t="s">
        <v>26</v>
      </c>
      <c r="L377" s="18" t="s">
        <v>22</v>
      </c>
      <c r="M377" s="42"/>
      <c r="N377" s="42"/>
      <c r="O377" s="43">
        <f t="shared" si="5"/>
        <v>0</v>
      </c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</row>
    <row r="378" spans="1:35" s="19" customFormat="1" x14ac:dyDescent="0.3">
      <c r="A378" s="17" t="s">
        <v>652</v>
      </c>
      <c r="B378" s="17" t="s">
        <v>2197</v>
      </c>
      <c r="C378" s="22" t="s">
        <v>1222</v>
      </c>
      <c r="D378" s="24">
        <v>42400</v>
      </c>
      <c r="E378" s="22" t="s">
        <v>653</v>
      </c>
      <c r="F378" s="22">
        <v>4.5159791</v>
      </c>
      <c r="G378" s="22">
        <v>45.473520999999998</v>
      </c>
      <c r="H378" s="38" t="s">
        <v>2793</v>
      </c>
      <c r="I378" s="48"/>
      <c r="J378" s="21" t="s">
        <v>835</v>
      </c>
      <c r="K378" s="31"/>
      <c r="L378" s="18" t="s">
        <v>22</v>
      </c>
      <c r="M378" s="42"/>
      <c r="N378" s="42"/>
      <c r="O378" s="43">
        <f t="shared" si="5"/>
        <v>0</v>
      </c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</row>
    <row r="379" spans="1:35" s="19" customFormat="1" x14ac:dyDescent="0.3">
      <c r="A379" s="17" t="s">
        <v>652</v>
      </c>
      <c r="B379" s="17" t="s">
        <v>2198</v>
      </c>
      <c r="C379" s="22" t="s">
        <v>1223</v>
      </c>
      <c r="D379" s="24">
        <v>42310</v>
      </c>
      <c r="E379" s="22" t="s">
        <v>655</v>
      </c>
      <c r="F379" s="22">
        <v>4.0663444999999996</v>
      </c>
      <c r="G379" s="22">
        <v>46.0352356</v>
      </c>
      <c r="H379" s="38" t="s">
        <v>2792</v>
      </c>
      <c r="I379" s="48"/>
      <c r="J379" s="21" t="s">
        <v>823</v>
      </c>
      <c r="K379" s="18" t="s">
        <v>26</v>
      </c>
      <c r="L379" s="18" t="s">
        <v>22</v>
      </c>
      <c r="M379" s="42"/>
      <c r="N379" s="42"/>
      <c r="O379" s="43">
        <f t="shared" si="5"/>
        <v>0</v>
      </c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</row>
    <row r="380" spans="1:35" x14ac:dyDescent="0.3">
      <c r="A380" s="17" t="s">
        <v>652</v>
      </c>
      <c r="B380" s="17" t="s">
        <v>2199</v>
      </c>
      <c r="C380" s="22" t="s">
        <v>1224</v>
      </c>
      <c r="D380" s="24">
        <v>42000</v>
      </c>
      <c r="E380" s="22" t="s">
        <v>654</v>
      </c>
      <c r="F380" s="22">
        <v>4.3963564999999996</v>
      </c>
      <c r="G380" s="22">
        <v>45.439358599999998</v>
      </c>
      <c r="H380" s="38" t="s">
        <v>2792</v>
      </c>
      <c r="I380" s="48"/>
      <c r="J380" s="21" t="s">
        <v>827</v>
      </c>
      <c r="K380" s="18" t="s">
        <v>26</v>
      </c>
      <c r="L380" s="18" t="s">
        <v>22</v>
      </c>
      <c r="M380" s="42"/>
      <c r="N380" s="42"/>
      <c r="O380" s="43">
        <f t="shared" si="5"/>
        <v>0</v>
      </c>
    </row>
    <row r="381" spans="1:35" x14ac:dyDescent="0.3">
      <c r="A381" s="17" t="s">
        <v>652</v>
      </c>
      <c r="B381" s="17" t="s">
        <v>2200</v>
      </c>
      <c r="C381" s="22" t="s">
        <v>1225</v>
      </c>
      <c r="D381" s="24">
        <v>42700</v>
      </c>
      <c r="E381" s="22" t="s">
        <v>656</v>
      </c>
      <c r="F381" s="22">
        <v>4.2851169000000002</v>
      </c>
      <c r="G381" s="22">
        <v>45.390403900000003</v>
      </c>
      <c r="H381" s="38" t="s">
        <v>2793</v>
      </c>
      <c r="I381" s="48"/>
      <c r="J381" s="21" t="s">
        <v>835</v>
      </c>
      <c r="K381" s="18" t="s">
        <v>26</v>
      </c>
      <c r="L381" s="18" t="s">
        <v>22</v>
      </c>
      <c r="M381" s="42"/>
      <c r="N381" s="42"/>
      <c r="O381" s="43">
        <f t="shared" si="5"/>
        <v>0</v>
      </c>
    </row>
    <row r="382" spans="1:35" x14ac:dyDescent="0.3">
      <c r="A382" s="17" t="s">
        <v>652</v>
      </c>
      <c r="B382" s="17" t="s">
        <v>2201</v>
      </c>
      <c r="C382" s="22" t="s">
        <v>1226</v>
      </c>
      <c r="D382" s="24">
        <v>42000</v>
      </c>
      <c r="E382" s="22" t="s">
        <v>51</v>
      </c>
      <c r="F382" s="22">
        <v>4.3781632000000004</v>
      </c>
      <c r="G382" s="22">
        <v>45.463735200000002</v>
      </c>
      <c r="H382" s="38" t="s">
        <v>2792</v>
      </c>
      <c r="I382" s="48"/>
      <c r="J382" s="21" t="s">
        <v>824</v>
      </c>
      <c r="K382" s="18" t="s">
        <v>26</v>
      </c>
      <c r="L382" s="18" t="s">
        <v>22</v>
      </c>
      <c r="M382" s="42"/>
      <c r="N382" s="42"/>
      <c r="O382" s="43">
        <f t="shared" si="5"/>
        <v>0</v>
      </c>
    </row>
    <row r="383" spans="1:35" s="19" customFormat="1" x14ac:dyDescent="0.3">
      <c r="A383" s="17" t="s">
        <v>652</v>
      </c>
      <c r="B383" s="17" t="s">
        <v>2202</v>
      </c>
      <c r="C383" s="22" t="s">
        <v>1227</v>
      </c>
      <c r="D383" s="24">
        <v>42600</v>
      </c>
      <c r="E383" s="22" t="s">
        <v>658</v>
      </c>
      <c r="F383" s="22">
        <v>4.0638750000000003</v>
      </c>
      <c r="G383" s="22">
        <v>45.6091598</v>
      </c>
      <c r="H383" s="38" t="s">
        <v>2793</v>
      </c>
      <c r="I383" s="48"/>
      <c r="J383" s="21" t="s">
        <v>835</v>
      </c>
      <c r="K383" s="31"/>
      <c r="L383" s="18" t="s">
        <v>22</v>
      </c>
      <c r="M383" s="42"/>
      <c r="N383" s="42"/>
      <c r="O383" s="43">
        <f t="shared" si="5"/>
        <v>0</v>
      </c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</row>
    <row r="384" spans="1:35" x14ac:dyDescent="0.3">
      <c r="A384" s="17" t="s">
        <v>652</v>
      </c>
      <c r="B384" s="17" t="s">
        <v>2203</v>
      </c>
      <c r="C384" s="22" t="s">
        <v>1228</v>
      </c>
      <c r="D384" s="24">
        <v>42800</v>
      </c>
      <c r="E384" s="22" t="s">
        <v>657</v>
      </c>
      <c r="F384" s="22">
        <v>4.6219675999999996</v>
      </c>
      <c r="G384" s="22">
        <v>45.530163799999997</v>
      </c>
      <c r="H384" s="38" t="s">
        <v>2793</v>
      </c>
      <c r="I384" s="48"/>
      <c r="J384" s="21" t="s">
        <v>835</v>
      </c>
      <c r="K384" s="31"/>
      <c r="L384" s="18" t="s">
        <v>22</v>
      </c>
      <c r="M384" s="42"/>
      <c r="N384" s="42"/>
      <c r="O384" s="43">
        <f t="shared" si="5"/>
        <v>0</v>
      </c>
    </row>
    <row r="385" spans="1:35" s="19" customFormat="1" x14ac:dyDescent="0.3">
      <c r="A385" s="17" t="s">
        <v>652</v>
      </c>
      <c r="B385" s="17" t="s">
        <v>2204</v>
      </c>
      <c r="C385" s="22" t="s">
        <v>1229</v>
      </c>
      <c r="D385" s="24">
        <v>42100</v>
      </c>
      <c r="E385" s="22" t="s">
        <v>654</v>
      </c>
      <c r="F385" s="22">
        <v>4.4016063000000001</v>
      </c>
      <c r="G385" s="22">
        <v>45.415107999999996</v>
      </c>
      <c r="H385" s="38" t="s">
        <v>2792</v>
      </c>
      <c r="I385" s="48"/>
      <c r="J385" s="21" t="s">
        <v>823</v>
      </c>
      <c r="K385" s="18" t="s">
        <v>26</v>
      </c>
      <c r="L385" s="18" t="s">
        <v>22</v>
      </c>
      <c r="M385" s="42"/>
      <c r="N385" s="42"/>
      <c r="O385" s="43">
        <f t="shared" si="5"/>
        <v>0</v>
      </c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</row>
    <row r="386" spans="1:35" x14ac:dyDescent="0.3">
      <c r="A386" s="17" t="s">
        <v>641</v>
      </c>
      <c r="B386" s="17" t="s">
        <v>2205</v>
      </c>
      <c r="C386" s="22" t="s">
        <v>1230</v>
      </c>
      <c r="D386" s="24">
        <v>42350</v>
      </c>
      <c r="E386" s="22" t="s">
        <v>642</v>
      </c>
      <c r="F386" s="22">
        <v>4.4334058000000001</v>
      </c>
      <c r="G386" s="22">
        <v>45.469014700000002</v>
      </c>
      <c r="H386" s="38" t="s">
        <v>2792</v>
      </c>
      <c r="I386" s="48"/>
      <c r="J386" s="21" t="s">
        <v>826</v>
      </c>
      <c r="K386" s="18" t="s">
        <v>26</v>
      </c>
      <c r="L386" s="18" t="s">
        <v>22</v>
      </c>
      <c r="M386" s="42"/>
      <c r="N386" s="42"/>
      <c r="O386" s="43">
        <f t="shared" si="5"/>
        <v>0</v>
      </c>
    </row>
    <row r="387" spans="1:35" s="19" customFormat="1" x14ac:dyDescent="0.3">
      <c r="A387" s="17" t="s">
        <v>646</v>
      </c>
      <c r="B387" s="17" t="s">
        <v>2206</v>
      </c>
      <c r="C387" s="22" t="s">
        <v>1231</v>
      </c>
      <c r="D387" s="24">
        <v>43011</v>
      </c>
      <c r="E387" s="22" t="s">
        <v>775</v>
      </c>
      <c r="F387" s="22">
        <v>3.8841128999999999</v>
      </c>
      <c r="G387" s="22">
        <v>45.037269700000003</v>
      </c>
      <c r="H387" s="38" t="s">
        <v>2792</v>
      </c>
      <c r="I387" s="48"/>
      <c r="J387" s="21" t="s">
        <v>823</v>
      </c>
      <c r="K387" s="18" t="s">
        <v>26</v>
      </c>
      <c r="L387" s="18" t="s">
        <v>22</v>
      </c>
      <c r="M387" s="42"/>
      <c r="N387" s="42"/>
      <c r="O387" s="43">
        <f t="shared" si="5"/>
        <v>0</v>
      </c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</row>
    <row r="388" spans="1:35" s="19" customFormat="1" x14ac:dyDescent="0.3">
      <c r="A388" s="17" t="s">
        <v>141</v>
      </c>
      <c r="B388" s="17" t="s">
        <v>2207</v>
      </c>
      <c r="C388" s="22" t="s">
        <v>1232</v>
      </c>
      <c r="D388" s="24">
        <v>44156</v>
      </c>
      <c r="E388" s="22" t="s">
        <v>144</v>
      </c>
      <c r="F388" s="22">
        <v>-1.1849704000000001</v>
      </c>
      <c r="G388" s="22">
        <v>47.364113500000002</v>
      </c>
      <c r="H388" s="38" t="s">
        <v>2793</v>
      </c>
      <c r="I388" s="48"/>
      <c r="J388" s="21" t="s">
        <v>835</v>
      </c>
      <c r="K388" s="31"/>
      <c r="L388" s="18" t="s">
        <v>22</v>
      </c>
      <c r="M388" s="42"/>
      <c r="N388" s="42"/>
      <c r="O388" s="43">
        <f t="shared" si="5"/>
        <v>0</v>
      </c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</row>
    <row r="389" spans="1:35" x14ac:dyDescent="0.3">
      <c r="A389" s="17" t="s">
        <v>141</v>
      </c>
      <c r="B389" s="17" t="s">
        <v>2208</v>
      </c>
      <c r="C389" s="22" t="s">
        <v>1233</v>
      </c>
      <c r="D389" s="24">
        <v>44130</v>
      </c>
      <c r="E389" s="22" t="s">
        <v>145</v>
      </c>
      <c r="F389" s="22">
        <v>-1.7666580000000001</v>
      </c>
      <c r="G389" s="22">
        <v>47.477156999999998</v>
      </c>
      <c r="H389" s="38" t="s">
        <v>2793</v>
      </c>
      <c r="I389" s="48"/>
      <c r="J389" s="21" t="s">
        <v>835</v>
      </c>
      <c r="K389" s="31"/>
      <c r="L389" s="18" t="s">
        <v>22</v>
      </c>
      <c r="M389" s="42"/>
      <c r="N389" s="42"/>
      <c r="O389" s="43">
        <f t="shared" si="5"/>
        <v>0</v>
      </c>
    </row>
    <row r="390" spans="1:35" s="19" customFormat="1" x14ac:dyDescent="0.3">
      <c r="A390" s="17" t="s">
        <v>141</v>
      </c>
      <c r="B390" s="17" t="s">
        <v>2209</v>
      </c>
      <c r="C390" s="22" t="s">
        <v>1234</v>
      </c>
      <c r="D390" s="24">
        <v>44190</v>
      </c>
      <c r="E390" s="22" t="s">
        <v>147</v>
      </c>
      <c r="F390" s="22">
        <v>-1.2905489999999999</v>
      </c>
      <c r="G390" s="22">
        <v>47.091990000000003</v>
      </c>
      <c r="H390" s="38" t="s">
        <v>2793</v>
      </c>
      <c r="I390" s="48"/>
      <c r="J390" s="21" t="s">
        <v>835</v>
      </c>
      <c r="K390" s="18" t="s">
        <v>26</v>
      </c>
      <c r="L390" s="18" t="s">
        <v>22</v>
      </c>
      <c r="M390" s="42"/>
      <c r="N390" s="42"/>
      <c r="O390" s="43">
        <f t="shared" si="5"/>
        <v>0</v>
      </c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</row>
    <row r="391" spans="1:35" s="19" customFormat="1" x14ac:dyDescent="0.3">
      <c r="A391" s="17" t="s">
        <v>141</v>
      </c>
      <c r="B391" s="17" t="s">
        <v>2210</v>
      </c>
      <c r="C391" s="22" t="s">
        <v>1235</v>
      </c>
      <c r="D391" s="24">
        <v>44100</v>
      </c>
      <c r="E391" s="22" t="s">
        <v>143</v>
      </c>
      <c r="F391" s="22">
        <v>-1.5967855</v>
      </c>
      <c r="G391" s="22">
        <v>47.223257699999998</v>
      </c>
      <c r="H391" s="38" t="s">
        <v>2793</v>
      </c>
      <c r="I391" s="48"/>
      <c r="J391" s="21" t="s">
        <v>835</v>
      </c>
      <c r="K391" s="31"/>
      <c r="L391" s="18" t="s">
        <v>22</v>
      </c>
      <c r="M391" s="42"/>
      <c r="N391" s="42"/>
      <c r="O391" s="43">
        <f t="shared" si="5"/>
        <v>0</v>
      </c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</row>
    <row r="392" spans="1:35" s="19" customFormat="1" x14ac:dyDescent="0.3">
      <c r="A392" s="17" t="s">
        <v>141</v>
      </c>
      <c r="B392" s="17" t="s">
        <v>2211</v>
      </c>
      <c r="C392" s="22" t="s">
        <v>1236</v>
      </c>
      <c r="D392" s="24">
        <v>44290</v>
      </c>
      <c r="E392" s="22" t="s">
        <v>148</v>
      </c>
      <c r="F392" s="22">
        <v>-1.8325</v>
      </c>
      <c r="G392" s="22">
        <v>47.629600000000003</v>
      </c>
      <c r="H392" s="38" t="s">
        <v>2793</v>
      </c>
      <c r="I392" s="48"/>
      <c r="J392" s="21" t="s">
        <v>835</v>
      </c>
      <c r="K392" s="31"/>
      <c r="L392" s="18" t="s">
        <v>22</v>
      </c>
      <c r="M392" s="42"/>
      <c r="N392" s="42"/>
      <c r="O392" s="43">
        <f t="shared" ref="O392:O455" si="6">M392+(N392*12)</f>
        <v>0</v>
      </c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</row>
    <row r="393" spans="1:35" s="19" customFormat="1" x14ac:dyDescent="0.3">
      <c r="A393" s="17" t="s">
        <v>141</v>
      </c>
      <c r="B393" s="17" t="s">
        <v>2212</v>
      </c>
      <c r="C393" s="22" t="s">
        <v>1237</v>
      </c>
      <c r="D393" s="24">
        <v>44270</v>
      </c>
      <c r="E393" s="22" t="s">
        <v>142</v>
      </c>
      <c r="F393" s="22">
        <v>-1.8180567999999999</v>
      </c>
      <c r="G393" s="22">
        <v>46.9933817</v>
      </c>
      <c r="H393" s="38" t="s">
        <v>2793</v>
      </c>
      <c r="I393" s="48"/>
      <c r="J393" s="21" t="s">
        <v>835</v>
      </c>
      <c r="K393" s="31"/>
      <c r="L393" s="18" t="s">
        <v>22</v>
      </c>
      <c r="M393" s="42"/>
      <c r="N393" s="42"/>
      <c r="O393" s="43">
        <f t="shared" si="6"/>
        <v>0</v>
      </c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</row>
    <row r="394" spans="1:35" x14ac:dyDescent="0.3">
      <c r="A394" s="17" t="s">
        <v>141</v>
      </c>
      <c r="B394" s="17" t="s">
        <v>2213</v>
      </c>
      <c r="C394" s="22" t="s">
        <v>1238</v>
      </c>
      <c r="D394" s="24">
        <v>44800</v>
      </c>
      <c r="E394" s="22" t="s">
        <v>149</v>
      </c>
      <c r="F394" s="22">
        <v>-1.6088901000000999</v>
      </c>
      <c r="G394" s="22">
        <v>47.2133289</v>
      </c>
      <c r="H394" s="38" t="s">
        <v>2793</v>
      </c>
      <c r="I394" s="48"/>
      <c r="J394" s="21" t="s">
        <v>835</v>
      </c>
      <c r="K394" s="31"/>
      <c r="L394" s="18" t="s">
        <v>22</v>
      </c>
      <c r="M394" s="42"/>
      <c r="N394" s="42"/>
      <c r="O394" s="43">
        <f t="shared" si="6"/>
        <v>0</v>
      </c>
    </row>
    <row r="395" spans="1:35" x14ac:dyDescent="0.3">
      <c r="A395" s="17" t="s">
        <v>141</v>
      </c>
      <c r="B395" s="17" t="s">
        <v>2214</v>
      </c>
      <c r="C395" s="22" t="s">
        <v>1239</v>
      </c>
      <c r="D395" s="24">
        <v>44400</v>
      </c>
      <c r="E395" s="22" t="s">
        <v>150</v>
      </c>
      <c r="F395" s="22">
        <v>-1.5563579999999999</v>
      </c>
      <c r="G395" s="22">
        <v>47.186039000000001</v>
      </c>
      <c r="H395" s="38" t="s">
        <v>2793</v>
      </c>
      <c r="I395" s="48"/>
      <c r="J395" s="21" t="s">
        <v>835</v>
      </c>
      <c r="K395" s="18" t="s">
        <v>26</v>
      </c>
      <c r="L395" s="18" t="s">
        <v>22</v>
      </c>
      <c r="M395" s="42"/>
      <c r="N395" s="42"/>
      <c r="O395" s="43">
        <f t="shared" si="6"/>
        <v>0</v>
      </c>
    </row>
    <row r="396" spans="1:35" x14ac:dyDescent="0.3">
      <c r="A396" s="17" t="s">
        <v>141</v>
      </c>
      <c r="B396" s="17" t="s">
        <v>2215</v>
      </c>
      <c r="C396" s="22" t="s">
        <v>1240</v>
      </c>
      <c r="D396" s="24">
        <v>44958</v>
      </c>
      <c r="E396" s="22" t="s">
        <v>143</v>
      </c>
      <c r="F396" s="22">
        <v>-1.531798</v>
      </c>
      <c r="G396" s="22">
        <v>47.207056999999999</v>
      </c>
      <c r="H396" s="38" t="s">
        <v>2792</v>
      </c>
      <c r="I396" s="48"/>
      <c r="J396" s="21" t="s">
        <v>826</v>
      </c>
      <c r="K396" s="18" t="s">
        <v>26</v>
      </c>
      <c r="L396" s="18" t="s">
        <v>22</v>
      </c>
      <c r="M396" s="42"/>
      <c r="N396" s="42"/>
      <c r="O396" s="43">
        <f t="shared" si="6"/>
        <v>0</v>
      </c>
    </row>
    <row r="397" spans="1:35" x14ac:dyDescent="0.3">
      <c r="A397" s="17" t="s">
        <v>141</v>
      </c>
      <c r="B397" s="17" t="s">
        <v>2216</v>
      </c>
      <c r="C397" s="22" t="s">
        <v>1241</v>
      </c>
      <c r="D397" s="24">
        <v>44618</v>
      </c>
      <c r="E397" s="22" t="s">
        <v>151</v>
      </c>
      <c r="F397" s="22">
        <v>-2.223004</v>
      </c>
      <c r="G397" s="22">
        <v>47.273961</v>
      </c>
      <c r="H397" s="38" t="s">
        <v>2792</v>
      </c>
      <c r="I397" s="48"/>
      <c r="J397" s="21" t="s">
        <v>822</v>
      </c>
      <c r="K397" s="18" t="s">
        <v>26</v>
      </c>
      <c r="L397" s="18" t="s">
        <v>22</v>
      </c>
      <c r="M397" s="42"/>
      <c r="N397" s="42"/>
      <c r="O397" s="43">
        <f t="shared" si="6"/>
        <v>0</v>
      </c>
    </row>
    <row r="398" spans="1:35" x14ac:dyDescent="0.3">
      <c r="A398" s="17" t="s">
        <v>141</v>
      </c>
      <c r="B398" s="17" t="s">
        <v>2217</v>
      </c>
      <c r="C398" s="22" t="s">
        <v>1242</v>
      </c>
      <c r="D398" s="24">
        <v>44034</v>
      </c>
      <c r="E398" s="22" t="s">
        <v>143</v>
      </c>
      <c r="F398" s="22">
        <v>-1.5595399999999999</v>
      </c>
      <c r="G398" s="22">
        <v>47.217689</v>
      </c>
      <c r="H398" s="38" t="s">
        <v>2793</v>
      </c>
      <c r="I398" s="48"/>
      <c r="J398" s="21" t="s">
        <v>835</v>
      </c>
      <c r="K398" s="18" t="s">
        <v>26</v>
      </c>
      <c r="L398" s="18" t="s">
        <v>22</v>
      </c>
      <c r="M398" s="42"/>
      <c r="N398" s="42"/>
      <c r="O398" s="43">
        <f t="shared" si="6"/>
        <v>0</v>
      </c>
    </row>
    <row r="399" spans="1:35" x14ac:dyDescent="0.3">
      <c r="A399" s="17" t="s">
        <v>141</v>
      </c>
      <c r="B399" s="17" t="s">
        <v>2218</v>
      </c>
      <c r="C399" s="22" t="s">
        <v>1243</v>
      </c>
      <c r="D399" s="24">
        <v>44110</v>
      </c>
      <c r="E399" s="22" t="s">
        <v>146</v>
      </c>
      <c r="F399" s="22">
        <v>-1.3739918</v>
      </c>
      <c r="G399" s="22">
        <v>47.711161099999998</v>
      </c>
      <c r="H399" s="38" t="s">
        <v>2793</v>
      </c>
      <c r="I399" s="48"/>
      <c r="J399" s="21" t="s">
        <v>835</v>
      </c>
      <c r="K399" s="31"/>
      <c r="L399" s="18" t="s">
        <v>22</v>
      </c>
      <c r="M399" s="42"/>
      <c r="N399" s="42"/>
      <c r="O399" s="43">
        <f t="shared" si="6"/>
        <v>0</v>
      </c>
    </row>
    <row r="400" spans="1:35" x14ac:dyDescent="0.3">
      <c r="A400" s="17" t="s">
        <v>187</v>
      </c>
      <c r="B400" s="17" t="s">
        <v>2219</v>
      </c>
      <c r="C400" s="22" t="s">
        <v>1244</v>
      </c>
      <c r="D400" s="24">
        <v>85000</v>
      </c>
      <c r="E400" s="22" t="s">
        <v>157</v>
      </c>
      <c r="F400" s="22">
        <v>-1.4151320000000001</v>
      </c>
      <c r="G400" s="22">
        <v>46.656444800000003</v>
      </c>
      <c r="H400" s="38" t="s">
        <v>2793</v>
      </c>
      <c r="I400" s="48"/>
      <c r="J400" s="21" t="s">
        <v>835</v>
      </c>
      <c r="K400" s="18" t="s">
        <v>26</v>
      </c>
      <c r="L400" s="18" t="s">
        <v>22</v>
      </c>
      <c r="M400" s="42"/>
      <c r="N400" s="42"/>
      <c r="O400" s="43">
        <f t="shared" si="6"/>
        <v>0</v>
      </c>
    </row>
    <row r="401" spans="1:35" x14ac:dyDescent="0.3">
      <c r="A401" s="17" t="s">
        <v>187</v>
      </c>
      <c r="B401" s="17" t="s">
        <v>2220</v>
      </c>
      <c r="C401" s="22" t="s">
        <v>1245</v>
      </c>
      <c r="D401" s="24">
        <v>35571</v>
      </c>
      <c r="E401" s="22" t="s">
        <v>192</v>
      </c>
      <c r="F401" s="22">
        <v>-1.6152546000000001</v>
      </c>
      <c r="G401" s="22">
        <v>48.086228699999999</v>
      </c>
      <c r="H401" s="38" t="s">
        <v>2792</v>
      </c>
      <c r="I401" s="48"/>
      <c r="J401" s="21" t="s">
        <v>823</v>
      </c>
      <c r="K401" s="18" t="s">
        <v>26</v>
      </c>
      <c r="L401" s="18" t="s">
        <v>22</v>
      </c>
      <c r="M401" s="42"/>
      <c r="N401" s="42"/>
      <c r="O401" s="43">
        <f t="shared" si="6"/>
        <v>0</v>
      </c>
    </row>
    <row r="402" spans="1:35" s="19" customFormat="1" x14ac:dyDescent="0.3">
      <c r="A402" s="17" t="s">
        <v>187</v>
      </c>
      <c r="B402" s="17" t="s">
        <v>2221</v>
      </c>
      <c r="C402" s="22" t="s">
        <v>1246</v>
      </c>
      <c r="D402" s="24">
        <v>56390</v>
      </c>
      <c r="E402" s="22" t="s">
        <v>190</v>
      </c>
      <c r="F402" s="22">
        <v>-2.8098770000000002</v>
      </c>
      <c r="G402" s="22">
        <v>47.823704399999997</v>
      </c>
      <c r="H402" s="38" t="s">
        <v>2793</v>
      </c>
      <c r="I402" s="48"/>
      <c r="J402" s="21" t="s">
        <v>835</v>
      </c>
      <c r="K402" s="31"/>
      <c r="L402" s="18" t="s">
        <v>22</v>
      </c>
      <c r="M402" s="42"/>
      <c r="N402" s="42"/>
      <c r="O402" s="43">
        <f t="shared" si="6"/>
        <v>0</v>
      </c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</row>
    <row r="403" spans="1:35" s="19" customFormat="1" x14ac:dyDescent="0.3">
      <c r="A403" s="17" t="s">
        <v>187</v>
      </c>
      <c r="B403" s="17" t="s">
        <v>2222</v>
      </c>
      <c r="C403" s="22" t="s">
        <v>1247</v>
      </c>
      <c r="D403" s="24">
        <v>29820</v>
      </c>
      <c r="E403" s="22" t="s">
        <v>188</v>
      </c>
      <c r="F403" s="22">
        <v>-4.5187644000000002</v>
      </c>
      <c r="G403" s="22">
        <v>48.427428900000002</v>
      </c>
      <c r="H403" s="38" t="s">
        <v>2792</v>
      </c>
      <c r="I403" s="48"/>
      <c r="J403" s="21" t="s">
        <v>824</v>
      </c>
      <c r="K403" s="18" t="s">
        <v>26</v>
      </c>
      <c r="L403" s="18" t="s">
        <v>22</v>
      </c>
      <c r="M403" s="42"/>
      <c r="N403" s="42"/>
      <c r="O403" s="43">
        <f t="shared" si="6"/>
        <v>0</v>
      </c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</row>
    <row r="404" spans="1:35" x14ac:dyDescent="0.3">
      <c r="A404" s="17" t="s">
        <v>187</v>
      </c>
      <c r="B404" s="17" t="s">
        <v>2223</v>
      </c>
      <c r="C404" s="22" t="s">
        <v>1248</v>
      </c>
      <c r="D404" s="24">
        <v>35000</v>
      </c>
      <c r="E404" s="22" t="s">
        <v>173</v>
      </c>
      <c r="F404" s="22">
        <v>-1.6622357000000001</v>
      </c>
      <c r="G404" s="22">
        <v>48.0916961</v>
      </c>
      <c r="H404" s="38" t="s">
        <v>2793</v>
      </c>
      <c r="I404" s="48"/>
      <c r="J404" s="21" t="s">
        <v>835</v>
      </c>
      <c r="K404" s="18" t="s">
        <v>26</v>
      </c>
      <c r="L404" s="18" t="s">
        <v>22</v>
      </c>
      <c r="M404" s="42"/>
      <c r="N404" s="42"/>
      <c r="O404" s="43">
        <f t="shared" si="6"/>
        <v>0</v>
      </c>
    </row>
    <row r="405" spans="1:35" x14ac:dyDescent="0.3">
      <c r="A405" s="17" t="s">
        <v>187</v>
      </c>
      <c r="B405" s="17" t="s">
        <v>2224</v>
      </c>
      <c r="C405" s="22" t="s">
        <v>1249</v>
      </c>
      <c r="D405" s="24">
        <v>29140</v>
      </c>
      <c r="E405" s="22" t="s">
        <v>189</v>
      </c>
      <c r="F405" s="22">
        <v>-3.957767</v>
      </c>
      <c r="G405" s="22">
        <v>47.955900999999997</v>
      </c>
      <c r="H405" s="38" t="s">
        <v>2792</v>
      </c>
      <c r="I405" s="48"/>
      <c r="J405" s="21" t="s">
        <v>824</v>
      </c>
      <c r="K405" s="18" t="s">
        <v>26</v>
      </c>
      <c r="L405" s="18" t="s">
        <v>22</v>
      </c>
      <c r="M405" s="42"/>
      <c r="N405" s="42"/>
      <c r="O405" s="43">
        <f t="shared" si="6"/>
        <v>0</v>
      </c>
    </row>
    <row r="406" spans="1:35" x14ac:dyDescent="0.3">
      <c r="A406" s="17" t="s">
        <v>187</v>
      </c>
      <c r="B406" s="17" t="s">
        <v>2225</v>
      </c>
      <c r="C406" s="22" t="s">
        <v>1250</v>
      </c>
      <c r="D406" s="24">
        <v>49100</v>
      </c>
      <c r="E406" s="22" t="s">
        <v>21</v>
      </c>
      <c r="F406" s="22">
        <v>-0.55652349999999995</v>
      </c>
      <c r="G406" s="22">
        <v>47.487255599999997</v>
      </c>
      <c r="H406" s="38" t="s">
        <v>2792</v>
      </c>
      <c r="I406" s="48"/>
      <c r="J406" s="21" t="s">
        <v>824</v>
      </c>
      <c r="K406" s="18" t="s">
        <v>26</v>
      </c>
      <c r="L406" s="18" t="s">
        <v>22</v>
      </c>
      <c r="M406" s="42"/>
      <c r="N406" s="42"/>
      <c r="O406" s="43">
        <f t="shared" si="6"/>
        <v>0</v>
      </c>
    </row>
    <row r="407" spans="1:35" s="19" customFormat="1" x14ac:dyDescent="0.3">
      <c r="A407" s="17" t="s">
        <v>187</v>
      </c>
      <c r="B407" s="17" t="s">
        <v>2226</v>
      </c>
      <c r="C407" s="22" t="s">
        <v>1251</v>
      </c>
      <c r="D407" s="24">
        <v>49300</v>
      </c>
      <c r="E407" s="22" t="s">
        <v>155</v>
      </c>
      <c r="F407" s="22">
        <v>-0.89705670000001003</v>
      </c>
      <c r="G407" s="22">
        <v>47.042096999999998</v>
      </c>
      <c r="H407" s="38" t="s">
        <v>2793</v>
      </c>
      <c r="I407" s="48"/>
      <c r="J407" s="21" t="s">
        <v>835</v>
      </c>
      <c r="K407" s="31"/>
      <c r="L407" s="18" t="s">
        <v>22</v>
      </c>
      <c r="M407" s="42"/>
      <c r="N407" s="42"/>
      <c r="O407" s="43">
        <f t="shared" si="6"/>
        <v>0</v>
      </c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</row>
    <row r="408" spans="1:35" s="19" customFormat="1" x14ac:dyDescent="0.3">
      <c r="A408" s="17" t="s">
        <v>187</v>
      </c>
      <c r="B408" s="17" t="s">
        <v>2227</v>
      </c>
      <c r="C408" s="22" t="s">
        <v>1252</v>
      </c>
      <c r="D408" s="24">
        <v>29900</v>
      </c>
      <c r="E408" s="22" t="s">
        <v>179</v>
      </c>
      <c r="F408" s="22">
        <v>-3.9023249999999998</v>
      </c>
      <c r="G408" s="22">
        <v>47.866183999999997</v>
      </c>
      <c r="H408" s="38" t="s">
        <v>2792</v>
      </c>
      <c r="I408" s="48"/>
      <c r="J408" s="21" t="s">
        <v>823</v>
      </c>
      <c r="K408" s="18" t="s">
        <v>26</v>
      </c>
      <c r="L408" s="18" t="s">
        <v>22</v>
      </c>
      <c r="M408" s="42"/>
      <c r="N408" s="42"/>
      <c r="O408" s="43">
        <f t="shared" si="6"/>
        <v>0</v>
      </c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</row>
    <row r="409" spans="1:35" s="19" customFormat="1" x14ac:dyDescent="0.3">
      <c r="A409" s="17" t="s">
        <v>187</v>
      </c>
      <c r="B409" s="17" t="s">
        <v>2228</v>
      </c>
      <c r="C409" s="22" t="s">
        <v>1253</v>
      </c>
      <c r="D409" s="24">
        <v>29000</v>
      </c>
      <c r="E409" s="22" t="s">
        <v>169</v>
      </c>
      <c r="F409" s="22">
        <v>-4.0957806999999997</v>
      </c>
      <c r="G409" s="22">
        <v>47.986995800000003</v>
      </c>
      <c r="H409" s="38" t="s">
        <v>2793</v>
      </c>
      <c r="I409" s="48"/>
      <c r="J409" s="21" t="s">
        <v>835</v>
      </c>
      <c r="K409" s="31"/>
      <c r="L409" s="18" t="s">
        <v>22</v>
      </c>
      <c r="M409" s="42"/>
      <c r="N409" s="42"/>
      <c r="O409" s="43">
        <f t="shared" si="6"/>
        <v>0</v>
      </c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</row>
    <row r="410" spans="1:35" x14ac:dyDescent="0.3">
      <c r="A410" s="17" t="s">
        <v>187</v>
      </c>
      <c r="B410" s="17" t="s">
        <v>2229</v>
      </c>
      <c r="C410" s="22" t="s">
        <v>1254</v>
      </c>
      <c r="D410" s="24">
        <v>85500</v>
      </c>
      <c r="E410" s="22" t="s">
        <v>160</v>
      </c>
      <c r="F410" s="22">
        <v>-1.0134913000000001</v>
      </c>
      <c r="G410" s="22">
        <v>46.872023300000002</v>
      </c>
      <c r="H410" s="38" t="s">
        <v>2793</v>
      </c>
      <c r="I410" s="48"/>
      <c r="J410" s="21" t="s">
        <v>835</v>
      </c>
      <c r="K410" s="31"/>
      <c r="L410" s="18" t="s">
        <v>22</v>
      </c>
      <c r="M410" s="42"/>
      <c r="N410" s="42"/>
      <c r="O410" s="43">
        <f t="shared" si="6"/>
        <v>0</v>
      </c>
    </row>
    <row r="411" spans="1:35" s="19" customFormat="1" x14ac:dyDescent="0.3">
      <c r="A411" s="17" t="s">
        <v>187</v>
      </c>
      <c r="B411" s="17" t="s">
        <v>2230</v>
      </c>
      <c r="C411" s="22" t="s">
        <v>1255</v>
      </c>
      <c r="D411" s="24">
        <v>85140</v>
      </c>
      <c r="E411" s="22" t="s">
        <v>1256</v>
      </c>
      <c r="F411" s="22">
        <v>-1.1886490999999999</v>
      </c>
      <c r="G411" s="22">
        <v>46.457585199999997</v>
      </c>
      <c r="H411" s="38" t="s">
        <v>2793</v>
      </c>
      <c r="I411" s="48"/>
      <c r="J411" s="21" t="s">
        <v>835</v>
      </c>
      <c r="K411" s="31"/>
      <c r="L411" s="18" t="s">
        <v>22</v>
      </c>
      <c r="M411" s="42"/>
      <c r="N411" s="42"/>
      <c r="O411" s="43">
        <f t="shared" si="6"/>
        <v>0</v>
      </c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</row>
    <row r="412" spans="1:35" s="19" customFormat="1" x14ac:dyDescent="0.3">
      <c r="A412" s="17" t="s">
        <v>187</v>
      </c>
      <c r="B412" s="17" t="s">
        <v>2231</v>
      </c>
      <c r="C412" s="22" t="s">
        <v>1257</v>
      </c>
      <c r="D412" s="24">
        <v>44360</v>
      </c>
      <c r="E412" s="22" t="s">
        <v>191</v>
      </c>
      <c r="F412" s="22">
        <v>-1.7032099999999999</v>
      </c>
      <c r="G412" s="22">
        <v>47.335526999999999</v>
      </c>
      <c r="H412" s="38" t="s">
        <v>2792</v>
      </c>
      <c r="I412" s="48"/>
      <c r="J412" s="21" t="s">
        <v>824</v>
      </c>
      <c r="K412" s="18" t="s">
        <v>26</v>
      </c>
      <c r="L412" s="18" t="s">
        <v>22</v>
      </c>
      <c r="M412" s="42"/>
      <c r="N412" s="42"/>
      <c r="O412" s="43">
        <f t="shared" si="6"/>
        <v>0</v>
      </c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</row>
    <row r="413" spans="1:35" x14ac:dyDescent="0.3">
      <c r="A413" s="17" t="s">
        <v>187</v>
      </c>
      <c r="B413" s="17" t="s">
        <v>2232</v>
      </c>
      <c r="C413" s="22" t="s">
        <v>1258</v>
      </c>
      <c r="D413" s="24">
        <v>44800</v>
      </c>
      <c r="E413" s="22" t="s">
        <v>149</v>
      </c>
      <c r="F413" s="22">
        <v>-1.6314324</v>
      </c>
      <c r="G413" s="22">
        <v>47.220328299999998</v>
      </c>
      <c r="H413" s="38" t="s">
        <v>2792</v>
      </c>
      <c r="I413" s="48"/>
      <c r="J413" s="21" t="s">
        <v>822</v>
      </c>
      <c r="K413" s="18" t="s">
        <v>26</v>
      </c>
      <c r="L413" s="18" t="s">
        <v>19</v>
      </c>
      <c r="M413" s="42"/>
      <c r="N413" s="42"/>
      <c r="O413" s="43">
        <f t="shared" si="6"/>
        <v>0</v>
      </c>
    </row>
    <row r="414" spans="1:35" s="19" customFormat="1" x14ac:dyDescent="0.3">
      <c r="A414" s="17" t="s">
        <v>187</v>
      </c>
      <c r="B414" s="17" t="s">
        <v>2233</v>
      </c>
      <c r="C414" s="22" t="s">
        <v>1259</v>
      </c>
      <c r="D414" s="24">
        <v>85300</v>
      </c>
      <c r="E414" s="22" t="s">
        <v>161</v>
      </c>
      <c r="F414" s="22">
        <v>-1.8875219999999999</v>
      </c>
      <c r="G414" s="22">
        <v>46.843415</v>
      </c>
      <c r="H414" s="38" t="s">
        <v>2793</v>
      </c>
      <c r="I414" s="48"/>
      <c r="J414" s="21" t="s">
        <v>835</v>
      </c>
      <c r="K414" s="18" t="s">
        <v>26</v>
      </c>
      <c r="L414" s="18" t="s">
        <v>19</v>
      </c>
      <c r="M414" s="42"/>
      <c r="N414" s="42"/>
      <c r="O414" s="43">
        <f t="shared" si="6"/>
        <v>0</v>
      </c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</row>
    <row r="415" spans="1:35" s="19" customFormat="1" x14ac:dyDescent="0.3">
      <c r="A415" s="17" t="s">
        <v>1820</v>
      </c>
      <c r="B415" s="17" t="s">
        <v>2234</v>
      </c>
      <c r="C415" s="22" t="s">
        <v>1260</v>
      </c>
      <c r="D415" s="24">
        <v>44000</v>
      </c>
      <c r="E415" s="22" t="s">
        <v>143</v>
      </c>
      <c r="F415" s="22">
        <v>-1.5603277</v>
      </c>
      <c r="G415" s="22">
        <v>47.2184709</v>
      </c>
      <c r="H415" s="38" t="s">
        <v>2792</v>
      </c>
      <c r="I415" s="48"/>
      <c r="J415" s="21" t="s">
        <v>826</v>
      </c>
      <c r="K415" s="18" t="s">
        <v>26</v>
      </c>
      <c r="L415" s="18" t="s">
        <v>22</v>
      </c>
      <c r="M415" s="42"/>
      <c r="N415" s="42"/>
      <c r="O415" s="43">
        <f t="shared" si="6"/>
        <v>0</v>
      </c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</row>
    <row r="416" spans="1:35" s="19" customFormat="1" x14ac:dyDescent="0.3">
      <c r="A416" s="17" t="s">
        <v>1820</v>
      </c>
      <c r="B416" s="17" t="s">
        <v>2235</v>
      </c>
      <c r="C416" s="22" t="s">
        <v>1261</v>
      </c>
      <c r="D416" s="24">
        <v>85000</v>
      </c>
      <c r="E416" s="22" t="s">
        <v>157</v>
      </c>
      <c r="F416" s="22">
        <v>-1.4238275</v>
      </c>
      <c r="G416" s="22">
        <v>46.673446200000001</v>
      </c>
      <c r="H416" s="38" t="s">
        <v>2792</v>
      </c>
      <c r="I416" s="48"/>
      <c r="J416" s="21" t="s">
        <v>824</v>
      </c>
      <c r="K416" s="18" t="s">
        <v>26</v>
      </c>
      <c r="L416" s="18" t="s">
        <v>22</v>
      </c>
      <c r="M416" s="42"/>
      <c r="N416" s="42"/>
      <c r="O416" s="43">
        <f t="shared" si="6"/>
        <v>0</v>
      </c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</row>
    <row r="417" spans="1:35" s="19" customFormat="1" x14ac:dyDescent="0.3">
      <c r="A417" s="17" t="s">
        <v>565</v>
      </c>
      <c r="B417" s="17" t="s">
        <v>2236</v>
      </c>
      <c r="C417" s="22" t="s">
        <v>1262</v>
      </c>
      <c r="D417" s="24">
        <v>45300</v>
      </c>
      <c r="E417" s="22" t="s">
        <v>569</v>
      </c>
      <c r="F417" s="22">
        <v>2.2634849999998998</v>
      </c>
      <c r="G417" s="22">
        <v>48.176518999999999</v>
      </c>
      <c r="H417" s="38" t="s">
        <v>2793</v>
      </c>
      <c r="I417" s="48"/>
      <c r="J417" s="21" t="s">
        <v>835</v>
      </c>
      <c r="K417" s="31"/>
      <c r="L417" s="18" t="s">
        <v>22</v>
      </c>
      <c r="M417" s="42"/>
      <c r="N417" s="42"/>
      <c r="O417" s="43">
        <f t="shared" si="6"/>
        <v>0</v>
      </c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</row>
    <row r="418" spans="1:35" s="19" customFormat="1" x14ac:dyDescent="0.3">
      <c r="A418" s="17" t="s">
        <v>565</v>
      </c>
      <c r="B418" s="17" t="s">
        <v>2237</v>
      </c>
      <c r="C418" s="22" t="s">
        <v>1263</v>
      </c>
      <c r="D418" s="24">
        <v>45021</v>
      </c>
      <c r="E418" s="22" t="s">
        <v>566</v>
      </c>
      <c r="F418" s="22">
        <v>1.9034555</v>
      </c>
      <c r="G418" s="22">
        <v>47.900569599999997</v>
      </c>
      <c r="H418" s="38" t="s">
        <v>2792</v>
      </c>
      <c r="I418" s="48"/>
      <c r="J418" s="21" t="s">
        <v>826</v>
      </c>
      <c r="K418" s="18" t="s">
        <v>26</v>
      </c>
      <c r="L418" s="18" t="s">
        <v>22</v>
      </c>
      <c r="M418" s="42"/>
      <c r="N418" s="42"/>
      <c r="O418" s="43">
        <f t="shared" si="6"/>
        <v>0</v>
      </c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</row>
    <row r="419" spans="1:35" x14ac:dyDescent="0.3">
      <c r="A419" s="17" t="s">
        <v>565</v>
      </c>
      <c r="B419" s="17" t="s">
        <v>2238</v>
      </c>
      <c r="C419" s="22" t="s">
        <v>1264</v>
      </c>
      <c r="D419" s="24">
        <v>45504</v>
      </c>
      <c r="E419" s="22" t="s">
        <v>568</v>
      </c>
      <c r="F419" s="22">
        <v>2.6388259999999999</v>
      </c>
      <c r="G419" s="22">
        <v>47.688082000000001</v>
      </c>
      <c r="H419" s="38" t="s">
        <v>2793</v>
      </c>
      <c r="I419" s="48"/>
      <c r="J419" s="21" t="s">
        <v>835</v>
      </c>
      <c r="K419" s="31"/>
      <c r="L419" s="18" t="s">
        <v>22</v>
      </c>
      <c r="M419" s="42"/>
      <c r="N419" s="42"/>
      <c r="O419" s="43">
        <f t="shared" si="6"/>
        <v>0</v>
      </c>
    </row>
    <row r="420" spans="1:35" s="19" customFormat="1" x14ac:dyDescent="0.3">
      <c r="A420" s="17" t="s">
        <v>565</v>
      </c>
      <c r="B420" s="17" t="s">
        <v>2239</v>
      </c>
      <c r="C420" s="22" t="s">
        <v>1265</v>
      </c>
      <c r="D420" s="24">
        <v>45022</v>
      </c>
      <c r="E420" s="22" t="s">
        <v>566</v>
      </c>
      <c r="F420" s="22">
        <v>1.9012378000000001</v>
      </c>
      <c r="G420" s="22">
        <v>47.911722900000001</v>
      </c>
      <c r="H420" s="38" t="s">
        <v>2792</v>
      </c>
      <c r="I420" s="48"/>
      <c r="J420" s="21" t="s">
        <v>824</v>
      </c>
      <c r="K420" s="18" t="s">
        <v>26</v>
      </c>
      <c r="L420" s="18" t="s">
        <v>22</v>
      </c>
      <c r="M420" s="42"/>
      <c r="N420" s="42"/>
      <c r="O420" s="43">
        <f t="shared" si="6"/>
        <v>0</v>
      </c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</row>
    <row r="421" spans="1:35" x14ac:dyDescent="0.3">
      <c r="A421" s="17" t="s">
        <v>565</v>
      </c>
      <c r="B421" s="17" t="s">
        <v>2240</v>
      </c>
      <c r="C421" s="22" t="s">
        <v>1266</v>
      </c>
      <c r="D421" s="24">
        <v>45211</v>
      </c>
      <c r="E421" s="22" t="s">
        <v>567</v>
      </c>
      <c r="F421" s="22">
        <v>2.7424667</v>
      </c>
      <c r="G421" s="22">
        <v>47.997207799999998</v>
      </c>
      <c r="H421" s="38" t="s">
        <v>2793</v>
      </c>
      <c r="I421" s="48"/>
      <c r="J421" s="21" t="s">
        <v>835</v>
      </c>
      <c r="K421" s="18" t="s">
        <v>26</v>
      </c>
      <c r="L421" s="18" t="s">
        <v>22</v>
      </c>
      <c r="M421" s="42"/>
      <c r="N421" s="42"/>
      <c r="O421" s="43">
        <f t="shared" si="6"/>
        <v>0</v>
      </c>
    </row>
    <row r="422" spans="1:35" s="19" customFormat="1" x14ac:dyDescent="0.3">
      <c r="A422" s="17" t="s">
        <v>565</v>
      </c>
      <c r="B422" s="17" t="s">
        <v>2241</v>
      </c>
      <c r="C422" s="22" t="s">
        <v>1267</v>
      </c>
      <c r="D422" s="24">
        <v>45027</v>
      </c>
      <c r="E422" s="22" t="s">
        <v>566</v>
      </c>
      <c r="F422" s="22">
        <v>1.9093241999999999</v>
      </c>
      <c r="G422" s="22">
        <v>47.904558600000001</v>
      </c>
      <c r="H422" s="38" t="s">
        <v>2792</v>
      </c>
      <c r="I422" s="48"/>
      <c r="J422" s="21" t="s">
        <v>823</v>
      </c>
      <c r="K422" s="18" t="s">
        <v>26</v>
      </c>
      <c r="L422" s="18" t="s">
        <v>22</v>
      </c>
      <c r="M422" s="42"/>
      <c r="N422" s="42"/>
      <c r="O422" s="43">
        <f t="shared" si="6"/>
        <v>0</v>
      </c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</row>
    <row r="423" spans="1:35" x14ac:dyDescent="0.3">
      <c r="A423" s="17" t="s">
        <v>571</v>
      </c>
      <c r="B423" s="17" t="s">
        <v>2242</v>
      </c>
      <c r="C423" s="22" t="s">
        <v>1268</v>
      </c>
      <c r="D423" s="24">
        <v>18400</v>
      </c>
      <c r="E423" s="22" t="s">
        <v>572</v>
      </c>
      <c r="F423" s="22">
        <v>2.231522</v>
      </c>
      <c r="G423" s="22">
        <v>46.987698999999999</v>
      </c>
      <c r="H423" s="38" t="s">
        <v>2792</v>
      </c>
      <c r="I423" s="48"/>
      <c r="J423" s="21" t="s">
        <v>824</v>
      </c>
      <c r="K423" s="18" t="s">
        <v>26</v>
      </c>
      <c r="L423" s="18" t="s">
        <v>22</v>
      </c>
      <c r="M423" s="42"/>
      <c r="N423" s="42"/>
      <c r="O423" s="43">
        <f t="shared" si="6"/>
        <v>0</v>
      </c>
    </row>
    <row r="424" spans="1:35" x14ac:dyDescent="0.3">
      <c r="A424" s="17" t="s">
        <v>571</v>
      </c>
      <c r="B424" s="17" t="s">
        <v>2243</v>
      </c>
      <c r="C424" s="22" t="s">
        <v>1269</v>
      </c>
      <c r="D424" s="24">
        <v>37300</v>
      </c>
      <c r="E424" s="22" t="s">
        <v>554</v>
      </c>
      <c r="F424" s="22">
        <v>0.66721079999999999</v>
      </c>
      <c r="G424" s="22">
        <v>47.358699700000003</v>
      </c>
      <c r="H424" s="38" t="s">
        <v>2793</v>
      </c>
      <c r="I424" s="48"/>
      <c r="J424" s="21" t="s">
        <v>835</v>
      </c>
      <c r="K424" s="18" t="s">
        <v>26</v>
      </c>
      <c r="L424" s="18" t="s">
        <v>22</v>
      </c>
      <c r="M424" s="42"/>
      <c r="N424" s="42"/>
      <c r="O424" s="43">
        <f t="shared" si="6"/>
        <v>0</v>
      </c>
    </row>
    <row r="425" spans="1:35" x14ac:dyDescent="0.3">
      <c r="A425" s="17" t="s">
        <v>571</v>
      </c>
      <c r="B425" s="17" t="s">
        <v>2244</v>
      </c>
      <c r="C425" s="22" t="s">
        <v>1270</v>
      </c>
      <c r="D425" s="24">
        <v>45380</v>
      </c>
      <c r="E425" s="22" t="s">
        <v>810</v>
      </c>
      <c r="F425" s="22">
        <v>1.8397162</v>
      </c>
      <c r="G425" s="22">
        <v>47.886271100000002</v>
      </c>
      <c r="H425" s="38" t="s">
        <v>2793</v>
      </c>
      <c r="I425" s="48"/>
      <c r="J425" s="21" t="s">
        <v>835</v>
      </c>
      <c r="K425" s="31"/>
      <c r="L425" s="18" t="s">
        <v>22</v>
      </c>
      <c r="M425" s="42"/>
      <c r="N425" s="42"/>
      <c r="O425" s="43">
        <f t="shared" si="6"/>
        <v>0</v>
      </c>
    </row>
    <row r="426" spans="1:35" x14ac:dyDescent="0.3">
      <c r="A426" s="17" t="s">
        <v>571</v>
      </c>
      <c r="B426" s="17" t="s">
        <v>2245</v>
      </c>
      <c r="C426" s="22" t="s">
        <v>1271</v>
      </c>
      <c r="D426" s="24">
        <v>28630</v>
      </c>
      <c r="E426" s="22" t="s">
        <v>801</v>
      </c>
      <c r="F426" s="22">
        <v>1.5087134</v>
      </c>
      <c r="G426" s="22">
        <v>48.424283899999999</v>
      </c>
      <c r="H426" s="38" t="s">
        <v>2793</v>
      </c>
      <c r="I426" s="48"/>
      <c r="J426" s="21" t="s">
        <v>835</v>
      </c>
      <c r="K426" s="18" t="s">
        <v>26</v>
      </c>
      <c r="L426" s="18" t="s">
        <v>22</v>
      </c>
      <c r="M426" s="42"/>
      <c r="N426" s="42"/>
      <c r="O426" s="43">
        <f t="shared" si="6"/>
        <v>0</v>
      </c>
    </row>
    <row r="427" spans="1:35" s="19" customFormat="1" x14ac:dyDescent="0.3">
      <c r="A427" s="17" t="s">
        <v>571</v>
      </c>
      <c r="B427" s="17" t="s">
        <v>2246</v>
      </c>
      <c r="C427" s="22" t="s">
        <v>1272</v>
      </c>
      <c r="D427" s="24">
        <v>28120</v>
      </c>
      <c r="E427" s="22" t="s">
        <v>768</v>
      </c>
      <c r="F427" s="22">
        <v>1.290748</v>
      </c>
      <c r="G427" s="22">
        <v>48.307105</v>
      </c>
      <c r="H427" s="38" t="s">
        <v>2793</v>
      </c>
      <c r="I427" s="48"/>
      <c r="J427" s="21" t="s">
        <v>835</v>
      </c>
      <c r="K427" s="18" t="s">
        <v>26</v>
      </c>
      <c r="L427" s="18" t="s">
        <v>22</v>
      </c>
      <c r="M427" s="42"/>
      <c r="N427" s="42"/>
      <c r="O427" s="43">
        <f t="shared" si="6"/>
        <v>0</v>
      </c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</row>
    <row r="428" spans="1:35" s="19" customFormat="1" x14ac:dyDescent="0.3">
      <c r="A428" s="17" t="s">
        <v>571</v>
      </c>
      <c r="B428" s="17" t="s">
        <v>2247</v>
      </c>
      <c r="C428" s="22" t="s">
        <v>1273</v>
      </c>
      <c r="D428" s="24">
        <v>87430</v>
      </c>
      <c r="E428" s="22" t="s">
        <v>576</v>
      </c>
      <c r="F428" s="22">
        <v>1.1363198999999999</v>
      </c>
      <c r="G428" s="22">
        <v>45.8494831</v>
      </c>
      <c r="H428" s="38" t="s">
        <v>2792</v>
      </c>
      <c r="I428" s="48"/>
      <c r="J428" s="21" t="s">
        <v>824</v>
      </c>
      <c r="K428" s="18" t="s">
        <v>26</v>
      </c>
      <c r="L428" s="18" t="s">
        <v>22</v>
      </c>
      <c r="M428" s="42"/>
      <c r="N428" s="42"/>
      <c r="O428" s="43">
        <f t="shared" si="6"/>
        <v>0</v>
      </c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</row>
    <row r="429" spans="1:35" s="19" customFormat="1" x14ac:dyDescent="0.3">
      <c r="A429" s="17" t="s">
        <v>571</v>
      </c>
      <c r="B429" s="17" t="s">
        <v>2248</v>
      </c>
      <c r="C429" s="22" t="s">
        <v>1274</v>
      </c>
      <c r="D429" s="24">
        <v>86270</v>
      </c>
      <c r="E429" s="22" t="s">
        <v>577</v>
      </c>
      <c r="F429" s="22">
        <v>0.80447460000000004</v>
      </c>
      <c r="G429" s="22">
        <v>46.775351000000001</v>
      </c>
      <c r="H429" s="38" t="s">
        <v>2792</v>
      </c>
      <c r="I429" s="48"/>
      <c r="J429" s="21" t="s">
        <v>824</v>
      </c>
      <c r="K429" s="18" t="s">
        <v>26</v>
      </c>
      <c r="L429" s="18" t="s">
        <v>22</v>
      </c>
      <c r="M429" s="42"/>
      <c r="N429" s="42"/>
      <c r="O429" s="43">
        <f t="shared" si="6"/>
        <v>0</v>
      </c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</row>
    <row r="430" spans="1:35" x14ac:dyDescent="0.3">
      <c r="A430" s="17" t="s">
        <v>571</v>
      </c>
      <c r="B430" s="17" t="s">
        <v>2249</v>
      </c>
      <c r="C430" s="22" t="s">
        <v>1814</v>
      </c>
      <c r="D430" s="24">
        <v>18400</v>
      </c>
      <c r="E430" s="22" t="s">
        <v>572</v>
      </c>
      <c r="F430" s="22">
        <v>2.2440329999999999</v>
      </c>
      <c r="G430" s="22">
        <v>46.994096900000002</v>
      </c>
      <c r="H430" s="38" t="s">
        <v>2793</v>
      </c>
      <c r="I430" s="48"/>
      <c r="J430" s="21" t="s">
        <v>835</v>
      </c>
      <c r="K430" s="18" t="s">
        <v>26</v>
      </c>
      <c r="L430" s="18" t="s">
        <v>22</v>
      </c>
      <c r="M430" s="42"/>
      <c r="N430" s="42"/>
      <c r="O430" s="43">
        <f t="shared" si="6"/>
        <v>0</v>
      </c>
    </row>
    <row r="431" spans="1:35" x14ac:dyDescent="0.3">
      <c r="A431" s="17" t="s">
        <v>571</v>
      </c>
      <c r="B431" s="17" t="s">
        <v>2250</v>
      </c>
      <c r="C431" s="22" t="s">
        <v>1275</v>
      </c>
      <c r="D431" s="24">
        <v>79028</v>
      </c>
      <c r="E431" s="22" t="s">
        <v>546</v>
      </c>
      <c r="F431" s="22">
        <v>-0.4610438</v>
      </c>
      <c r="G431" s="22">
        <v>46.3330737</v>
      </c>
      <c r="H431" s="38" t="s">
        <v>2792</v>
      </c>
      <c r="I431" s="48"/>
      <c r="J431" s="21" t="s">
        <v>824</v>
      </c>
      <c r="K431" s="18" t="s">
        <v>26</v>
      </c>
      <c r="L431" s="18" t="s">
        <v>22</v>
      </c>
      <c r="M431" s="42"/>
      <c r="N431" s="42"/>
      <c r="O431" s="43">
        <f t="shared" si="6"/>
        <v>0</v>
      </c>
    </row>
    <row r="432" spans="1:35" x14ac:dyDescent="0.3">
      <c r="A432" s="17" t="s">
        <v>571</v>
      </c>
      <c r="B432" s="17" t="s">
        <v>2251</v>
      </c>
      <c r="C432" s="22" t="s">
        <v>1276</v>
      </c>
      <c r="D432" s="24">
        <v>63990</v>
      </c>
      <c r="E432" s="22" t="s">
        <v>574</v>
      </c>
      <c r="F432" s="22">
        <v>3.7441800000000001</v>
      </c>
      <c r="G432" s="22">
        <v>45.615631999999998</v>
      </c>
      <c r="H432" s="38" t="s">
        <v>2793</v>
      </c>
      <c r="I432" s="48"/>
      <c r="J432" s="21" t="s">
        <v>835</v>
      </c>
      <c r="K432" s="31"/>
      <c r="L432" s="18" t="s">
        <v>22</v>
      </c>
      <c r="M432" s="42"/>
      <c r="N432" s="42"/>
      <c r="O432" s="43">
        <f t="shared" si="6"/>
        <v>0</v>
      </c>
    </row>
    <row r="433" spans="1:35" x14ac:dyDescent="0.3">
      <c r="A433" s="17" t="s">
        <v>571</v>
      </c>
      <c r="B433" s="17" t="s">
        <v>2252</v>
      </c>
      <c r="C433" s="22" t="s">
        <v>1277</v>
      </c>
      <c r="D433" s="24">
        <v>36000</v>
      </c>
      <c r="E433" s="22" t="s">
        <v>544</v>
      </c>
      <c r="F433" s="22">
        <v>1.7180139000000001</v>
      </c>
      <c r="G433" s="22">
        <v>46.796498200000002</v>
      </c>
      <c r="H433" s="38" t="s">
        <v>2793</v>
      </c>
      <c r="I433" s="48"/>
      <c r="J433" s="21" t="s">
        <v>835</v>
      </c>
      <c r="K433" s="18" t="s">
        <v>26</v>
      </c>
      <c r="L433" s="18" t="s">
        <v>22</v>
      </c>
      <c r="M433" s="42"/>
      <c r="N433" s="42"/>
      <c r="O433" s="43">
        <f t="shared" si="6"/>
        <v>0</v>
      </c>
    </row>
    <row r="434" spans="1:35" x14ac:dyDescent="0.3">
      <c r="A434" s="17" t="s">
        <v>571</v>
      </c>
      <c r="B434" s="17" t="s">
        <v>2253</v>
      </c>
      <c r="C434" s="22" t="s">
        <v>1278</v>
      </c>
      <c r="D434" s="24">
        <v>15800</v>
      </c>
      <c r="E434" s="22" t="s">
        <v>573</v>
      </c>
      <c r="F434" s="22">
        <v>2.635392</v>
      </c>
      <c r="G434" s="22">
        <v>44.977623000000001</v>
      </c>
      <c r="H434" s="38" t="s">
        <v>2793</v>
      </c>
      <c r="I434" s="48"/>
      <c r="J434" s="21" t="s">
        <v>835</v>
      </c>
      <c r="K434" s="31"/>
      <c r="L434" s="18" t="s">
        <v>22</v>
      </c>
      <c r="M434" s="42"/>
      <c r="N434" s="42"/>
      <c r="O434" s="43">
        <f t="shared" si="6"/>
        <v>0</v>
      </c>
    </row>
    <row r="435" spans="1:35" s="19" customFormat="1" x14ac:dyDescent="0.3">
      <c r="A435" s="17" t="s">
        <v>571</v>
      </c>
      <c r="B435" s="17" t="s">
        <v>2254</v>
      </c>
      <c r="C435" s="22" t="s">
        <v>1279</v>
      </c>
      <c r="D435" s="24">
        <v>18000</v>
      </c>
      <c r="E435" s="22" t="s">
        <v>558</v>
      </c>
      <c r="F435" s="22">
        <v>2.4049887000000001</v>
      </c>
      <c r="G435" s="22">
        <v>47.104149999999997</v>
      </c>
      <c r="H435" s="38" t="s">
        <v>2793</v>
      </c>
      <c r="I435" s="48"/>
      <c r="J435" s="21" t="s">
        <v>835</v>
      </c>
      <c r="K435" s="18" t="s">
        <v>26</v>
      </c>
      <c r="L435" s="18" t="s">
        <v>22</v>
      </c>
      <c r="M435" s="42"/>
      <c r="N435" s="42"/>
      <c r="O435" s="43">
        <f t="shared" si="6"/>
        <v>0</v>
      </c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</row>
    <row r="436" spans="1:35" s="19" customFormat="1" x14ac:dyDescent="0.3">
      <c r="A436" s="17" t="s">
        <v>571</v>
      </c>
      <c r="B436" s="17" t="s">
        <v>2255</v>
      </c>
      <c r="C436" s="22" t="s">
        <v>1280</v>
      </c>
      <c r="D436" s="24">
        <v>63000</v>
      </c>
      <c r="E436" s="22" t="s">
        <v>578</v>
      </c>
      <c r="F436" s="22">
        <v>3.1089191999999</v>
      </c>
      <c r="G436" s="22">
        <v>45.785969299999998</v>
      </c>
      <c r="H436" s="38" t="s">
        <v>2793</v>
      </c>
      <c r="I436" s="48"/>
      <c r="J436" s="21" t="s">
        <v>835</v>
      </c>
      <c r="K436" s="31"/>
      <c r="L436" s="18" t="s">
        <v>22</v>
      </c>
      <c r="M436" s="42"/>
      <c r="N436" s="42"/>
      <c r="O436" s="43">
        <f t="shared" si="6"/>
        <v>0</v>
      </c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</row>
    <row r="437" spans="1:35" s="19" customFormat="1" x14ac:dyDescent="0.3">
      <c r="A437" s="17" t="s">
        <v>571</v>
      </c>
      <c r="B437" s="17" t="s">
        <v>2256</v>
      </c>
      <c r="C437" s="22" t="s">
        <v>1281</v>
      </c>
      <c r="D437" s="24">
        <v>63150</v>
      </c>
      <c r="E437" s="22" t="s">
        <v>575</v>
      </c>
      <c r="F437" s="22">
        <v>2.7353021000000002</v>
      </c>
      <c r="G437" s="22">
        <v>45.584204999999997</v>
      </c>
      <c r="H437" s="38" t="s">
        <v>2793</v>
      </c>
      <c r="I437" s="48"/>
      <c r="J437" s="21" t="s">
        <v>835</v>
      </c>
      <c r="K437" s="31"/>
      <c r="L437" s="18" t="s">
        <v>22</v>
      </c>
      <c r="M437" s="42"/>
      <c r="N437" s="42"/>
      <c r="O437" s="43">
        <f t="shared" si="6"/>
        <v>0</v>
      </c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</row>
    <row r="438" spans="1:35" x14ac:dyDescent="0.3">
      <c r="A438" s="17" t="s">
        <v>571</v>
      </c>
      <c r="B438" s="17" t="s">
        <v>2257</v>
      </c>
      <c r="C438" s="22" t="s">
        <v>1282</v>
      </c>
      <c r="D438" s="24">
        <v>45000</v>
      </c>
      <c r="E438" s="22" t="s">
        <v>566</v>
      </c>
      <c r="F438" s="22">
        <v>1.90933</v>
      </c>
      <c r="G438" s="22">
        <v>47.904400000000003</v>
      </c>
      <c r="H438" s="38" t="s">
        <v>2792</v>
      </c>
      <c r="I438" s="48"/>
      <c r="J438" s="21" t="s">
        <v>824</v>
      </c>
      <c r="K438" s="18" t="s">
        <v>26</v>
      </c>
      <c r="L438" s="18" t="s">
        <v>19</v>
      </c>
      <c r="M438" s="42"/>
      <c r="N438" s="42"/>
      <c r="O438" s="43">
        <f t="shared" si="6"/>
        <v>0</v>
      </c>
    </row>
    <row r="439" spans="1:35" s="19" customFormat="1" x14ac:dyDescent="0.3">
      <c r="A439" s="17" t="s">
        <v>102</v>
      </c>
      <c r="B439" s="17" t="s">
        <v>2258</v>
      </c>
      <c r="C439" s="22" t="s">
        <v>1283</v>
      </c>
      <c r="D439" s="24">
        <v>46015</v>
      </c>
      <c r="E439" s="22" t="s">
        <v>103</v>
      </c>
      <c r="F439" s="22">
        <v>1.4394427999999999</v>
      </c>
      <c r="G439" s="22">
        <v>44.442499499999997</v>
      </c>
      <c r="H439" s="38" t="s">
        <v>2792</v>
      </c>
      <c r="I439" s="48"/>
      <c r="J439" s="21" t="s">
        <v>823</v>
      </c>
      <c r="K439" s="18" t="s">
        <v>26</v>
      </c>
      <c r="L439" s="18" t="s">
        <v>22</v>
      </c>
      <c r="M439" s="42"/>
      <c r="N439" s="42"/>
      <c r="O439" s="43">
        <f t="shared" si="6"/>
        <v>0</v>
      </c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</row>
    <row r="440" spans="1:35" x14ac:dyDescent="0.3">
      <c r="A440" s="17" t="s">
        <v>102</v>
      </c>
      <c r="B440" s="17" t="s">
        <v>2259</v>
      </c>
      <c r="C440" s="22" t="s">
        <v>1284</v>
      </c>
      <c r="D440" s="24">
        <v>46100</v>
      </c>
      <c r="E440" s="22" t="s">
        <v>104</v>
      </c>
      <c r="F440" s="22">
        <v>2.0289769999999998</v>
      </c>
      <c r="G440" s="22">
        <v>44.610717000000001</v>
      </c>
      <c r="H440" s="38" t="s">
        <v>2792</v>
      </c>
      <c r="I440" s="48"/>
      <c r="J440" s="21" t="s">
        <v>824</v>
      </c>
      <c r="K440" s="18" t="s">
        <v>26</v>
      </c>
      <c r="L440" s="18" t="s">
        <v>22</v>
      </c>
      <c r="M440" s="42"/>
      <c r="N440" s="42"/>
      <c r="O440" s="43">
        <f t="shared" si="6"/>
        <v>0</v>
      </c>
    </row>
    <row r="441" spans="1:35" x14ac:dyDescent="0.3">
      <c r="A441" s="17" t="s">
        <v>76</v>
      </c>
      <c r="B441" s="17" t="s">
        <v>2260</v>
      </c>
      <c r="C441" s="22" t="s">
        <v>1285</v>
      </c>
      <c r="D441" s="24">
        <v>47200</v>
      </c>
      <c r="E441" s="22" t="s">
        <v>79</v>
      </c>
      <c r="F441" s="22">
        <v>0.16571399999997999</v>
      </c>
      <c r="G441" s="22">
        <v>44.501693000000003</v>
      </c>
      <c r="H441" s="38" t="s">
        <v>2793</v>
      </c>
      <c r="I441" s="48"/>
      <c r="J441" s="21" t="s">
        <v>835</v>
      </c>
      <c r="K441" s="18" t="s">
        <v>26</v>
      </c>
      <c r="L441" s="18" t="s">
        <v>22</v>
      </c>
      <c r="M441" s="42"/>
      <c r="N441" s="42"/>
      <c r="O441" s="43">
        <f t="shared" si="6"/>
        <v>0</v>
      </c>
    </row>
    <row r="442" spans="1:35" s="19" customFormat="1" x14ac:dyDescent="0.3">
      <c r="A442" s="17" t="s">
        <v>76</v>
      </c>
      <c r="B442" s="17" t="s">
        <v>2261</v>
      </c>
      <c r="C442" s="22" t="s">
        <v>1286</v>
      </c>
      <c r="D442" s="24">
        <v>47300</v>
      </c>
      <c r="E442" s="22" t="s">
        <v>80</v>
      </c>
      <c r="F442" s="22">
        <v>0.70360370000000005</v>
      </c>
      <c r="G442" s="22">
        <v>44.410120399999997</v>
      </c>
      <c r="H442" s="38" t="s">
        <v>2793</v>
      </c>
      <c r="I442" s="48"/>
      <c r="J442" s="21" t="s">
        <v>835</v>
      </c>
      <c r="K442" s="18" t="s">
        <v>26</v>
      </c>
      <c r="L442" s="18" t="s">
        <v>22</v>
      </c>
      <c r="M442" s="42"/>
      <c r="N442" s="42"/>
      <c r="O442" s="43">
        <f t="shared" si="6"/>
        <v>0</v>
      </c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</row>
    <row r="443" spans="1:35" s="19" customFormat="1" x14ac:dyDescent="0.3">
      <c r="A443" s="17" t="s">
        <v>76</v>
      </c>
      <c r="B443" s="17" t="s">
        <v>2262</v>
      </c>
      <c r="C443" s="22" t="s">
        <v>1287</v>
      </c>
      <c r="D443" s="24">
        <v>47914</v>
      </c>
      <c r="E443" s="22" t="s">
        <v>77</v>
      </c>
      <c r="F443" s="22">
        <v>0.61726999999999999</v>
      </c>
      <c r="G443" s="22">
        <v>44.200738200000004</v>
      </c>
      <c r="H443" s="38" t="s">
        <v>2792</v>
      </c>
      <c r="I443" s="48"/>
      <c r="J443" s="21" t="s">
        <v>822</v>
      </c>
      <c r="K443" s="18" t="s">
        <v>26</v>
      </c>
      <c r="L443" s="18" t="s">
        <v>22</v>
      </c>
      <c r="M443" s="42"/>
      <c r="N443" s="42"/>
      <c r="O443" s="43">
        <f t="shared" si="6"/>
        <v>0</v>
      </c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</row>
    <row r="444" spans="1:35" s="19" customFormat="1" x14ac:dyDescent="0.3">
      <c r="A444" s="17" t="s">
        <v>76</v>
      </c>
      <c r="B444" s="17" t="s">
        <v>2263</v>
      </c>
      <c r="C444" s="22" t="s">
        <v>1288</v>
      </c>
      <c r="D444" s="24">
        <v>47550</v>
      </c>
      <c r="E444" s="22" t="s">
        <v>78</v>
      </c>
      <c r="F444" s="22">
        <v>0.65344599999999997</v>
      </c>
      <c r="G444" s="22">
        <v>44.183942999999999</v>
      </c>
      <c r="H444" s="38" t="s">
        <v>2792</v>
      </c>
      <c r="I444" s="48"/>
      <c r="J444" s="21" t="s">
        <v>824</v>
      </c>
      <c r="K444" s="18" t="s">
        <v>26</v>
      </c>
      <c r="L444" s="18" t="s">
        <v>22</v>
      </c>
      <c r="M444" s="42"/>
      <c r="N444" s="42"/>
      <c r="O444" s="43">
        <f t="shared" si="6"/>
        <v>0</v>
      </c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</row>
    <row r="445" spans="1:35" s="19" customFormat="1" x14ac:dyDescent="0.3">
      <c r="A445" s="17" t="s">
        <v>56</v>
      </c>
      <c r="B445" s="17" t="s">
        <v>2264</v>
      </c>
      <c r="C445" s="22" t="s">
        <v>1289</v>
      </c>
      <c r="D445" s="24">
        <v>48006</v>
      </c>
      <c r="E445" s="22" t="s">
        <v>57</v>
      </c>
      <c r="F445" s="22">
        <v>3.4956119999999999</v>
      </c>
      <c r="G445" s="22">
        <v>44.51885</v>
      </c>
      <c r="H445" s="38" t="s">
        <v>2792</v>
      </c>
      <c r="I445" s="48"/>
      <c r="J445" s="21" t="s">
        <v>825</v>
      </c>
      <c r="K445" s="31"/>
      <c r="L445" s="18" t="s">
        <v>22</v>
      </c>
      <c r="M445" s="42"/>
      <c r="N445" s="42"/>
      <c r="O445" s="43">
        <f t="shared" si="6"/>
        <v>0</v>
      </c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</row>
    <row r="446" spans="1:35" x14ac:dyDescent="0.3">
      <c r="A446" s="17" t="s">
        <v>56</v>
      </c>
      <c r="B446" s="17" t="s">
        <v>2265</v>
      </c>
      <c r="C446" s="22" t="s">
        <v>1290</v>
      </c>
      <c r="D446" s="24">
        <v>48000</v>
      </c>
      <c r="E446" s="22" t="s">
        <v>57</v>
      </c>
      <c r="F446" s="22">
        <v>3.4708366000000002</v>
      </c>
      <c r="G446" s="22">
        <v>44.531600500000003</v>
      </c>
      <c r="H446" s="38" t="s">
        <v>2792</v>
      </c>
      <c r="I446" s="48"/>
      <c r="J446" s="21" t="s">
        <v>823</v>
      </c>
      <c r="K446" s="18" t="s">
        <v>26</v>
      </c>
      <c r="L446" s="18" t="s">
        <v>22</v>
      </c>
      <c r="M446" s="42"/>
      <c r="N446" s="42"/>
      <c r="O446" s="43">
        <f t="shared" si="6"/>
        <v>0</v>
      </c>
    </row>
    <row r="447" spans="1:35" x14ac:dyDescent="0.3">
      <c r="A447" s="17" t="s">
        <v>152</v>
      </c>
      <c r="B447" s="17" t="s">
        <v>2266</v>
      </c>
      <c r="C447" s="22" t="s">
        <v>1291</v>
      </c>
      <c r="D447" s="24">
        <v>49937</v>
      </c>
      <c r="E447" s="22" t="s">
        <v>21</v>
      </c>
      <c r="F447" s="22">
        <v>2.8435549999999998</v>
      </c>
      <c r="G447" s="22">
        <v>50.431212000000002</v>
      </c>
      <c r="H447" s="38" t="s">
        <v>2792</v>
      </c>
      <c r="I447" s="48"/>
      <c r="J447" s="21" t="s">
        <v>826</v>
      </c>
      <c r="K447" s="18" t="s">
        <v>26</v>
      </c>
      <c r="L447" s="18" t="s">
        <v>22</v>
      </c>
      <c r="M447" s="42"/>
      <c r="N447" s="42"/>
      <c r="O447" s="43">
        <f t="shared" si="6"/>
        <v>0</v>
      </c>
    </row>
    <row r="448" spans="1:35" x14ac:dyDescent="0.3">
      <c r="A448" s="17" t="s">
        <v>152</v>
      </c>
      <c r="B448" s="17" t="s">
        <v>2267</v>
      </c>
      <c r="C448" s="22" t="s">
        <v>1292</v>
      </c>
      <c r="D448" s="24">
        <v>49300</v>
      </c>
      <c r="E448" s="22" t="s">
        <v>155</v>
      </c>
      <c r="F448" s="22">
        <v>-0.89118600000000003</v>
      </c>
      <c r="G448" s="22">
        <v>47.060414999999999</v>
      </c>
      <c r="H448" s="38" t="s">
        <v>2792</v>
      </c>
      <c r="I448" s="48"/>
      <c r="J448" s="21" t="s">
        <v>822</v>
      </c>
      <c r="K448" s="18" t="s">
        <v>26</v>
      </c>
      <c r="L448" s="18" t="s">
        <v>22</v>
      </c>
      <c r="M448" s="42"/>
      <c r="N448" s="42"/>
      <c r="O448" s="43">
        <f t="shared" si="6"/>
        <v>0</v>
      </c>
    </row>
    <row r="449" spans="1:35" s="19" customFormat="1" x14ac:dyDescent="0.3">
      <c r="A449" s="17" t="s">
        <v>152</v>
      </c>
      <c r="B449" s="17" t="s">
        <v>2268</v>
      </c>
      <c r="C449" s="22" t="s">
        <v>1293</v>
      </c>
      <c r="D449" s="24">
        <v>49100</v>
      </c>
      <c r="E449" s="22" t="s">
        <v>21</v>
      </c>
      <c r="F449" s="22">
        <v>-0.53825630000000002</v>
      </c>
      <c r="G449" s="22">
        <v>47.471511200000002</v>
      </c>
      <c r="H449" s="38" t="s">
        <v>2792</v>
      </c>
      <c r="I449" s="48"/>
      <c r="J449" s="21" t="s">
        <v>823</v>
      </c>
      <c r="K449" s="18" t="s">
        <v>26</v>
      </c>
      <c r="L449" s="18" t="s">
        <v>22</v>
      </c>
      <c r="M449" s="42"/>
      <c r="N449" s="42"/>
      <c r="O449" s="43">
        <f t="shared" si="6"/>
        <v>0</v>
      </c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</row>
    <row r="450" spans="1:35" s="19" customFormat="1" x14ac:dyDescent="0.3">
      <c r="A450" s="17" t="s">
        <v>152</v>
      </c>
      <c r="B450" s="17" t="s">
        <v>2269</v>
      </c>
      <c r="C450" s="22" t="s">
        <v>1294</v>
      </c>
      <c r="D450" s="24">
        <v>49425</v>
      </c>
      <c r="E450" s="22" t="s">
        <v>154</v>
      </c>
      <c r="F450" s="22">
        <v>-7.4999999999999997E-2</v>
      </c>
      <c r="G450" s="22">
        <v>47.258687999999999</v>
      </c>
      <c r="H450" s="38" t="s">
        <v>2793</v>
      </c>
      <c r="I450" s="48"/>
      <c r="J450" s="21" t="s">
        <v>835</v>
      </c>
      <c r="K450" s="31"/>
      <c r="L450" s="18" t="s">
        <v>22</v>
      </c>
      <c r="M450" s="42"/>
      <c r="N450" s="42"/>
      <c r="O450" s="43">
        <f t="shared" si="6"/>
        <v>0</v>
      </c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</row>
    <row r="451" spans="1:35" s="19" customFormat="1" x14ac:dyDescent="0.3">
      <c r="A451" s="17" t="s">
        <v>152</v>
      </c>
      <c r="B451" s="17" t="s">
        <v>2270</v>
      </c>
      <c r="C451" s="22" t="s">
        <v>1295</v>
      </c>
      <c r="D451" s="24">
        <v>49500</v>
      </c>
      <c r="E451" s="22" t="s">
        <v>153</v>
      </c>
      <c r="F451" s="22">
        <v>-0.87629040000002001</v>
      </c>
      <c r="G451" s="22">
        <v>47.686298899999997</v>
      </c>
      <c r="H451" s="38" t="s">
        <v>2793</v>
      </c>
      <c r="I451" s="48"/>
      <c r="J451" s="21" t="s">
        <v>835</v>
      </c>
      <c r="K451" s="31"/>
      <c r="L451" s="18" t="s">
        <v>22</v>
      </c>
      <c r="M451" s="42"/>
      <c r="N451" s="42"/>
      <c r="O451" s="43">
        <f t="shared" si="6"/>
        <v>0</v>
      </c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</row>
    <row r="452" spans="1:35" s="19" customFormat="1" x14ac:dyDescent="0.3">
      <c r="A452" s="17" t="s">
        <v>20</v>
      </c>
      <c r="B452" s="17" t="s">
        <v>2271</v>
      </c>
      <c r="C452" s="22" t="s">
        <v>1296</v>
      </c>
      <c r="D452" s="24">
        <v>49036</v>
      </c>
      <c r="E452" s="22" t="s">
        <v>21</v>
      </c>
      <c r="F452" s="22">
        <v>-0.54931609999999997</v>
      </c>
      <c r="G452" s="22">
        <v>47.4444892</v>
      </c>
      <c r="H452" s="38" t="s">
        <v>2792</v>
      </c>
      <c r="I452" s="48"/>
      <c r="J452" s="21" t="s">
        <v>822</v>
      </c>
      <c r="K452" s="18" t="s">
        <v>26</v>
      </c>
      <c r="L452" s="18" t="s">
        <v>22</v>
      </c>
      <c r="M452" s="42"/>
      <c r="N452" s="42"/>
      <c r="O452" s="43">
        <f t="shared" si="6"/>
        <v>0</v>
      </c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</row>
    <row r="453" spans="1:35" x14ac:dyDescent="0.3">
      <c r="A453" s="17" t="s">
        <v>312</v>
      </c>
      <c r="B453" s="17" t="s">
        <v>2272</v>
      </c>
      <c r="C453" s="22" t="s">
        <v>1297</v>
      </c>
      <c r="D453" s="24">
        <v>50500</v>
      </c>
      <c r="E453" s="22" t="s">
        <v>320</v>
      </c>
      <c r="F453" s="22">
        <v>-1.242834</v>
      </c>
      <c r="G453" s="22">
        <v>49.305666000000002</v>
      </c>
      <c r="H453" s="38" t="s">
        <v>2793</v>
      </c>
      <c r="I453" s="48"/>
      <c r="J453" s="21" t="s">
        <v>835</v>
      </c>
      <c r="K453" s="31"/>
      <c r="L453" s="18" t="s">
        <v>22</v>
      </c>
      <c r="M453" s="42"/>
      <c r="N453" s="42"/>
      <c r="O453" s="43">
        <f t="shared" si="6"/>
        <v>0</v>
      </c>
    </row>
    <row r="454" spans="1:35" x14ac:dyDescent="0.3">
      <c r="A454" s="17" t="s">
        <v>312</v>
      </c>
      <c r="B454" s="17" t="s">
        <v>2273</v>
      </c>
      <c r="C454" s="22" t="s">
        <v>1298</v>
      </c>
      <c r="D454" s="24">
        <v>50400</v>
      </c>
      <c r="E454" s="22" t="s">
        <v>315</v>
      </c>
      <c r="F454" s="22">
        <v>-1.5790276999999999</v>
      </c>
      <c r="G454" s="22">
        <v>48.838418300000001</v>
      </c>
      <c r="H454" s="38" t="s">
        <v>2793</v>
      </c>
      <c r="I454" s="48"/>
      <c r="J454" s="21" t="s">
        <v>835</v>
      </c>
      <c r="K454" s="18" t="s">
        <v>26</v>
      </c>
      <c r="L454" s="18" t="s">
        <v>22</v>
      </c>
      <c r="M454" s="42"/>
      <c r="N454" s="42"/>
      <c r="O454" s="43">
        <f t="shared" si="6"/>
        <v>0</v>
      </c>
    </row>
    <row r="455" spans="1:35" s="19" customFormat="1" x14ac:dyDescent="0.3">
      <c r="A455" s="17" t="s">
        <v>312</v>
      </c>
      <c r="B455" s="17" t="s">
        <v>2274</v>
      </c>
      <c r="C455" s="22" t="s">
        <v>1299</v>
      </c>
      <c r="D455" s="24">
        <v>50600</v>
      </c>
      <c r="E455" s="22" t="s">
        <v>319</v>
      </c>
      <c r="F455" s="22">
        <v>-1.0920339999999999</v>
      </c>
      <c r="G455" s="22">
        <v>48.577086000000001</v>
      </c>
      <c r="H455" s="38" t="s">
        <v>2793</v>
      </c>
      <c r="I455" s="48"/>
      <c r="J455" s="21" t="s">
        <v>835</v>
      </c>
      <c r="K455" s="31"/>
      <c r="L455" s="18" t="s">
        <v>22</v>
      </c>
      <c r="M455" s="42"/>
      <c r="N455" s="42"/>
      <c r="O455" s="43">
        <f t="shared" si="6"/>
        <v>0</v>
      </c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</row>
    <row r="456" spans="1:35" s="19" customFormat="1" x14ac:dyDescent="0.3">
      <c r="A456" s="17" t="s">
        <v>312</v>
      </c>
      <c r="B456" s="17" t="s">
        <v>2275</v>
      </c>
      <c r="C456" s="22" t="s">
        <v>1300</v>
      </c>
      <c r="D456" s="24">
        <v>50700</v>
      </c>
      <c r="E456" s="22" t="s">
        <v>314</v>
      </c>
      <c r="F456" s="22">
        <v>-1.4681949000000001</v>
      </c>
      <c r="G456" s="22">
        <v>49.510175099999998</v>
      </c>
      <c r="H456" s="38" t="s">
        <v>2793</v>
      </c>
      <c r="I456" s="48"/>
      <c r="J456" s="21" t="s">
        <v>835</v>
      </c>
      <c r="K456" s="31"/>
      <c r="L456" s="18" t="s">
        <v>22</v>
      </c>
      <c r="M456" s="42"/>
      <c r="N456" s="42"/>
      <c r="O456" s="43">
        <f t="shared" ref="O456:O519" si="7">M456+(N456*12)</f>
        <v>0</v>
      </c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</row>
    <row r="457" spans="1:35" x14ac:dyDescent="0.3">
      <c r="A457" s="17" t="s">
        <v>312</v>
      </c>
      <c r="B457" s="17" t="s">
        <v>2276</v>
      </c>
      <c r="C457" s="22" t="s">
        <v>1301</v>
      </c>
      <c r="D457" s="24">
        <v>50000</v>
      </c>
      <c r="E457" s="22" t="s">
        <v>313</v>
      </c>
      <c r="F457" s="22">
        <v>-1.0873790000000001</v>
      </c>
      <c r="G457" s="22">
        <v>49.120588699999999</v>
      </c>
      <c r="H457" s="38" t="s">
        <v>2792</v>
      </c>
      <c r="I457" s="48"/>
      <c r="J457" s="21" t="s">
        <v>822</v>
      </c>
      <c r="K457" s="18" t="s">
        <v>26</v>
      </c>
      <c r="L457" s="18" t="s">
        <v>22</v>
      </c>
      <c r="M457" s="42"/>
      <c r="N457" s="42"/>
      <c r="O457" s="43">
        <f t="shared" si="7"/>
        <v>0</v>
      </c>
    </row>
    <row r="458" spans="1:35" x14ac:dyDescent="0.3">
      <c r="A458" s="17" t="s">
        <v>312</v>
      </c>
      <c r="B458" s="17" t="s">
        <v>2277</v>
      </c>
      <c r="C458" s="22" t="s">
        <v>1302</v>
      </c>
      <c r="D458" s="24">
        <v>50300</v>
      </c>
      <c r="E458" s="22" t="s">
        <v>316</v>
      </c>
      <c r="F458" s="22">
        <v>-1.3549926999999999</v>
      </c>
      <c r="G458" s="22">
        <v>48.682415599999999</v>
      </c>
      <c r="H458" s="38" t="s">
        <v>2793</v>
      </c>
      <c r="I458" s="48"/>
      <c r="J458" s="21" t="s">
        <v>835</v>
      </c>
      <c r="K458" s="31"/>
      <c r="L458" s="18" t="s">
        <v>22</v>
      </c>
      <c r="M458" s="42"/>
      <c r="N458" s="42"/>
      <c r="O458" s="43">
        <f t="shared" si="7"/>
        <v>0</v>
      </c>
    </row>
    <row r="459" spans="1:35" x14ac:dyDescent="0.3">
      <c r="A459" s="17" t="s">
        <v>312</v>
      </c>
      <c r="B459" s="17" t="s">
        <v>2278</v>
      </c>
      <c r="C459" s="22" t="s">
        <v>1303</v>
      </c>
      <c r="D459" s="24">
        <v>50100</v>
      </c>
      <c r="E459" s="22" t="s">
        <v>317</v>
      </c>
      <c r="F459" s="22">
        <v>-1.6271097999999999</v>
      </c>
      <c r="G459" s="22">
        <v>49.642519900000003</v>
      </c>
      <c r="H459" s="38" t="s">
        <v>2792</v>
      </c>
      <c r="I459" s="48"/>
      <c r="J459" s="21" t="s">
        <v>823</v>
      </c>
      <c r="K459" s="18" t="s">
        <v>26</v>
      </c>
      <c r="L459" s="18" t="s">
        <v>22</v>
      </c>
      <c r="M459" s="42"/>
      <c r="N459" s="42"/>
      <c r="O459" s="43">
        <f t="shared" si="7"/>
        <v>0</v>
      </c>
    </row>
    <row r="460" spans="1:35" x14ac:dyDescent="0.3">
      <c r="A460" s="17" t="s">
        <v>312</v>
      </c>
      <c r="B460" s="17" t="s">
        <v>2279</v>
      </c>
      <c r="C460" s="22" t="s">
        <v>1304</v>
      </c>
      <c r="D460" s="24">
        <v>50200</v>
      </c>
      <c r="E460" s="22" t="s">
        <v>318</v>
      </c>
      <c r="F460" s="22">
        <v>-1.4460999999999999</v>
      </c>
      <c r="G460" s="22">
        <v>49.041628000000003</v>
      </c>
      <c r="H460" s="38" t="s">
        <v>2792</v>
      </c>
      <c r="I460" s="48"/>
      <c r="J460" s="21" t="s">
        <v>824</v>
      </c>
      <c r="K460" s="18" t="s">
        <v>26</v>
      </c>
      <c r="L460" s="18" t="s">
        <v>22</v>
      </c>
      <c r="M460" s="42"/>
      <c r="N460" s="42"/>
      <c r="O460" s="43">
        <f t="shared" si="7"/>
        <v>0</v>
      </c>
    </row>
    <row r="461" spans="1:35" x14ac:dyDescent="0.3">
      <c r="A461" s="17" t="s">
        <v>206</v>
      </c>
      <c r="B461" s="17" t="s">
        <v>2280</v>
      </c>
      <c r="C461" s="22" t="s">
        <v>1305</v>
      </c>
      <c r="D461" s="24">
        <v>51000</v>
      </c>
      <c r="E461" s="22" t="s">
        <v>207</v>
      </c>
      <c r="F461" s="22">
        <v>4.3754479999999996</v>
      </c>
      <c r="G461" s="22">
        <v>48.956390200000001</v>
      </c>
      <c r="H461" s="38" t="s">
        <v>2792</v>
      </c>
      <c r="I461" s="48"/>
      <c r="J461" s="21" t="s">
        <v>824</v>
      </c>
      <c r="K461" s="18" t="s">
        <v>26</v>
      </c>
      <c r="L461" s="18" t="s">
        <v>22</v>
      </c>
      <c r="M461" s="42"/>
      <c r="N461" s="42"/>
      <c r="O461" s="43">
        <f t="shared" si="7"/>
        <v>0</v>
      </c>
    </row>
    <row r="462" spans="1:35" s="19" customFormat="1" x14ac:dyDescent="0.3">
      <c r="A462" s="17" t="s">
        <v>206</v>
      </c>
      <c r="B462" s="17" t="s">
        <v>2281</v>
      </c>
      <c r="C462" s="22" t="s">
        <v>1306</v>
      </c>
      <c r="D462" s="24">
        <v>51200</v>
      </c>
      <c r="E462" s="22" t="s">
        <v>209</v>
      </c>
      <c r="F462" s="22">
        <v>3.9548708000000001</v>
      </c>
      <c r="G462" s="22">
        <v>49.026236900000001</v>
      </c>
      <c r="H462" s="38" t="s">
        <v>2793</v>
      </c>
      <c r="I462" s="48"/>
      <c r="J462" s="21" t="s">
        <v>835</v>
      </c>
      <c r="K462" s="18" t="s">
        <v>26</v>
      </c>
      <c r="L462" s="18" t="s">
        <v>22</v>
      </c>
      <c r="M462" s="42"/>
      <c r="N462" s="42"/>
      <c r="O462" s="43">
        <f t="shared" si="7"/>
        <v>0</v>
      </c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</row>
    <row r="463" spans="1:35" x14ac:dyDescent="0.3">
      <c r="A463" s="17" t="s">
        <v>206</v>
      </c>
      <c r="B463" s="17" t="s">
        <v>2282</v>
      </c>
      <c r="C463" s="22" t="s">
        <v>1307</v>
      </c>
      <c r="D463" s="24">
        <v>51000</v>
      </c>
      <c r="E463" s="22" t="s">
        <v>207</v>
      </c>
      <c r="F463" s="22">
        <v>4.3603290000000001</v>
      </c>
      <c r="G463" s="22">
        <v>48.956852900000001</v>
      </c>
      <c r="H463" s="38" t="s">
        <v>2792</v>
      </c>
      <c r="I463" s="48"/>
      <c r="J463" s="21" t="s">
        <v>823</v>
      </c>
      <c r="K463" s="18" t="s">
        <v>26</v>
      </c>
      <c r="L463" s="18" t="s">
        <v>22</v>
      </c>
      <c r="M463" s="42"/>
      <c r="N463" s="42"/>
      <c r="O463" s="43">
        <f t="shared" si="7"/>
        <v>0</v>
      </c>
    </row>
    <row r="464" spans="1:35" x14ac:dyDescent="0.3">
      <c r="A464" s="17" t="s">
        <v>206</v>
      </c>
      <c r="B464" s="17" t="s">
        <v>2283</v>
      </c>
      <c r="C464" s="22" t="s">
        <v>1308</v>
      </c>
      <c r="D464" s="24">
        <v>51086</v>
      </c>
      <c r="E464" s="22" t="s">
        <v>774</v>
      </c>
      <c r="F464" s="22">
        <v>4.0372405000000002</v>
      </c>
      <c r="G464" s="22">
        <v>49.244640099999998</v>
      </c>
      <c r="H464" s="38" t="s">
        <v>2792</v>
      </c>
      <c r="I464" s="48"/>
      <c r="J464" s="21" t="s">
        <v>822</v>
      </c>
      <c r="K464" s="18" t="s">
        <v>26</v>
      </c>
      <c r="L464" s="18" t="s">
        <v>22</v>
      </c>
      <c r="M464" s="42"/>
      <c r="N464" s="42"/>
      <c r="O464" s="43">
        <f t="shared" si="7"/>
        <v>0</v>
      </c>
    </row>
    <row r="465" spans="1:35" x14ac:dyDescent="0.3">
      <c r="A465" s="17" t="s">
        <v>206</v>
      </c>
      <c r="B465" s="17" t="s">
        <v>2284</v>
      </c>
      <c r="C465" s="22" t="s">
        <v>1309</v>
      </c>
      <c r="D465" s="24">
        <v>51100</v>
      </c>
      <c r="E465" s="22" t="s">
        <v>208</v>
      </c>
      <c r="F465" s="22">
        <v>4.0652356000000998</v>
      </c>
      <c r="G465" s="22">
        <v>49.231979899999999</v>
      </c>
      <c r="H465" s="38" t="s">
        <v>2792</v>
      </c>
      <c r="I465" s="48"/>
      <c r="J465" s="21" t="s">
        <v>823</v>
      </c>
      <c r="K465" s="18" t="s">
        <v>26</v>
      </c>
      <c r="L465" s="18" t="s">
        <v>22</v>
      </c>
      <c r="M465" s="42"/>
      <c r="N465" s="42"/>
      <c r="O465" s="43">
        <f t="shared" si="7"/>
        <v>0</v>
      </c>
    </row>
    <row r="466" spans="1:35" s="19" customFormat="1" x14ac:dyDescent="0.3">
      <c r="A466" s="17" t="s">
        <v>206</v>
      </c>
      <c r="B466" s="17" t="s">
        <v>2285</v>
      </c>
      <c r="C466" s="22" t="s">
        <v>1310</v>
      </c>
      <c r="D466" s="24">
        <v>51300</v>
      </c>
      <c r="E466" s="22" t="s">
        <v>210</v>
      </c>
      <c r="F466" s="22">
        <v>4.5823450000000001</v>
      </c>
      <c r="G466" s="22">
        <v>48.726393999999999</v>
      </c>
      <c r="H466" s="38" t="s">
        <v>2793</v>
      </c>
      <c r="I466" s="48"/>
      <c r="J466" s="21" t="s">
        <v>835</v>
      </c>
      <c r="K466" s="31"/>
      <c r="L466" s="18" t="s">
        <v>22</v>
      </c>
      <c r="M466" s="42"/>
      <c r="N466" s="42"/>
      <c r="O466" s="43">
        <f t="shared" si="7"/>
        <v>0</v>
      </c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</row>
    <row r="467" spans="1:35" s="19" customFormat="1" x14ac:dyDescent="0.3">
      <c r="A467" s="17" t="s">
        <v>199</v>
      </c>
      <c r="B467" s="17" t="s">
        <v>2286</v>
      </c>
      <c r="C467" s="22" t="s">
        <v>1311</v>
      </c>
      <c r="D467" s="24">
        <v>52200</v>
      </c>
      <c r="E467" s="22" t="s">
        <v>202</v>
      </c>
      <c r="F467" s="22">
        <v>5.3297847999999997</v>
      </c>
      <c r="G467" s="22">
        <v>47.857776399999999</v>
      </c>
      <c r="H467" s="38" t="s">
        <v>2793</v>
      </c>
      <c r="I467" s="48"/>
      <c r="J467" s="21" t="s">
        <v>835</v>
      </c>
      <c r="K467" s="31"/>
      <c r="L467" s="18" t="s">
        <v>22</v>
      </c>
      <c r="M467" s="42"/>
      <c r="N467" s="42"/>
      <c r="O467" s="43">
        <f t="shared" si="7"/>
        <v>0</v>
      </c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</row>
    <row r="468" spans="1:35" s="19" customFormat="1" x14ac:dyDescent="0.3">
      <c r="A468" s="17" t="s">
        <v>199</v>
      </c>
      <c r="B468" s="17" t="s">
        <v>2287</v>
      </c>
      <c r="C468" s="22" t="s">
        <v>1312</v>
      </c>
      <c r="D468" s="24">
        <v>52107</v>
      </c>
      <c r="E468" s="22" t="s">
        <v>201</v>
      </c>
      <c r="F468" s="22">
        <v>4.9623531999999999</v>
      </c>
      <c r="G468" s="22">
        <v>48.6394491</v>
      </c>
      <c r="H468" s="38" t="s">
        <v>2792</v>
      </c>
      <c r="I468" s="48"/>
      <c r="J468" s="21" t="s">
        <v>824</v>
      </c>
      <c r="K468" s="18" t="s">
        <v>26</v>
      </c>
      <c r="L468" s="18" t="s">
        <v>22</v>
      </c>
      <c r="M468" s="42"/>
      <c r="N468" s="42"/>
      <c r="O468" s="43">
        <f t="shared" si="7"/>
        <v>0</v>
      </c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</row>
    <row r="469" spans="1:35" s="19" customFormat="1" x14ac:dyDescent="0.3">
      <c r="A469" s="17" t="s">
        <v>199</v>
      </c>
      <c r="B469" s="17" t="s">
        <v>2288</v>
      </c>
      <c r="C469" s="22" t="s">
        <v>1313</v>
      </c>
      <c r="D469" s="24">
        <v>52915</v>
      </c>
      <c r="E469" s="22" t="s">
        <v>200</v>
      </c>
      <c r="F469" s="22">
        <v>5.1502286000000002</v>
      </c>
      <c r="G469" s="22">
        <v>48.102844900000001</v>
      </c>
      <c r="H469" s="38" t="s">
        <v>2792</v>
      </c>
      <c r="I469" s="48"/>
      <c r="J469" s="21" t="s">
        <v>822</v>
      </c>
      <c r="K469" s="18" t="s">
        <v>26</v>
      </c>
      <c r="L469" s="18" t="s">
        <v>22</v>
      </c>
      <c r="M469" s="42"/>
      <c r="N469" s="42"/>
      <c r="O469" s="43">
        <f t="shared" si="7"/>
        <v>0</v>
      </c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</row>
    <row r="470" spans="1:35" s="19" customFormat="1" x14ac:dyDescent="0.3">
      <c r="A470" s="17" t="s">
        <v>131</v>
      </c>
      <c r="B470" s="17" t="s">
        <v>2289</v>
      </c>
      <c r="C470" s="22" t="s">
        <v>1314</v>
      </c>
      <c r="D470" s="24">
        <v>53810</v>
      </c>
      <c r="E470" s="22" t="s">
        <v>1315</v>
      </c>
      <c r="F470" s="22">
        <v>-0.75263700000004996</v>
      </c>
      <c r="G470" s="22">
        <v>48.090800000000002</v>
      </c>
      <c r="H470" s="38" t="s">
        <v>2792</v>
      </c>
      <c r="I470" s="48"/>
      <c r="J470" s="21" t="s">
        <v>824</v>
      </c>
      <c r="K470" s="18" t="s">
        <v>26</v>
      </c>
      <c r="L470" s="18" t="s">
        <v>22</v>
      </c>
      <c r="M470" s="42"/>
      <c r="N470" s="42"/>
      <c r="O470" s="43">
        <f t="shared" si="7"/>
        <v>0</v>
      </c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</row>
    <row r="471" spans="1:35" s="19" customFormat="1" x14ac:dyDescent="0.3">
      <c r="A471" s="17" t="s">
        <v>131</v>
      </c>
      <c r="B471" s="17" t="s">
        <v>2290</v>
      </c>
      <c r="C471" s="22" t="s">
        <v>1316</v>
      </c>
      <c r="D471" s="24">
        <v>53000</v>
      </c>
      <c r="E471" s="22" t="s">
        <v>132</v>
      </c>
      <c r="F471" s="22">
        <v>-0.74580930000000001</v>
      </c>
      <c r="G471" s="22">
        <v>48.071018600000002</v>
      </c>
      <c r="H471" s="38" t="s">
        <v>2793</v>
      </c>
      <c r="I471" s="48"/>
      <c r="J471" s="21" t="s">
        <v>835</v>
      </c>
      <c r="K471" s="18" t="s">
        <v>26</v>
      </c>
      <c r="L471" s="18" t="s">
        <v>22</v>
      </c>
      <c r="M471" s="42"/>
      <c r="N471" s="42"/>
      <c r="O471" s="43">
        <f t="shared" si="7"/>
        <v>0</v>
      </c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</row>
    <row r="472" spans="1:35" x14ac:dyDescent="0.3">
      <c r="A472" s="17" t="s">
        <v>131</v>
      </c>
      <c r="B472" s="17" t="s">
        <v>2291</v>
      </c>
      <c r="C472" s="22" t="s">
        <v>1317</v>
      </c>
      <c r="D472" s="24">
        <v>53200</v>
      </c>
      <c r="E472" s="22" t="s">
        <v>134</v>
      </c>
      <c r="F472" s="22">
        <v>-0.71806849999996003</v>
      </c>
      <c r="G472" s="22">
        <v>47.8336848</v>
      </c>
      <c r="H472" s="38" t="s">
        <v>2793</v>
      </c>
      <c r="I472" s="48"/>
      <c r="J472" s="21" t="s">
        <v>835</v>
      </c>
      <c r="K472" s="31"/>
      <c r="L472" s="18" t="s">
        <v>22</v>
      </c>
      <c r="M472" s="42"/>
      <c r="N472" s="42"/>
      <c r="O472" s="43">
        <f t="shared" si="7"/>
        <v>0</v>
      </c>
    </row>
    <row r="473" spans="1:35" s="19" customFormat="1" x14ac:dyDescent="0.3">
      <c r="A473" s="17" t="s">
        <v>131</v>
      </c>
      <c r="B473" s="17" t="s">
        <v>2292</v>
      </c>
      <c r="C473" s="22" t="s">
        <v>1318</v>
      </c>
      <c r="D473" s="24">
        <v>53100</v>
      </c>
      <c r="E473" s="22" t="s">
        <v>133</v>
      </c>
      <c r="F473" s="22">
        <v>-0.62729999999999997</v>
      </c>
      <c r="G473" s="22">
        <v>48.272500000000001</v>
      </c>
      <c r="H473" s="38" t="s">
        <v>2793</v>
      </c>
      <c r="I473" s="48"/>
      <c r="J473" s="21" t="s">
        <v>835</v>
      </c>
      <c r="K473" s="31"/>
      <c r="L473" s="18" t="s">
        <v>22</v>
      </c>
      <c r="M473" s="42"/>
      <c r="N473" s="42"/>
      <c r="O473" s="43">
        <f t="shared" si="7"/>
        <v>0</v>
      </c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</row>
    <row r="474" spans="1:35" s="19" customFormat="1" x14ac:dyDescent="0.3">
      <c r="A474" s="17" t="s">
        <v>131</v>
      </c>
      <c r="B474" s="17" t="s">
        <v>2293</v>
      </c>
      <c r="C474" s="22" t="s">
        <v>1319</v>
      </c>
      <c r="D474" s="24">
        <v>53000</v>
      </c>
      <c r="E474" s="22" t="s">
        <v>818</v>
      </c>
      <c r="F474" s="22">
        <v>-0.79663609999999996</v>
      </c>
      <c r="G474" s="22">
        <v>48.053960500000002</v>
      </c>
      <c r="H474" s="38" t="s">
        <v>2793</v>
      </c>
      <c r="I474" s="48"/>
      <c r="J474" s="21" t="s">
        <v>835</v>
      </c>
      <c r="K474" s="18" t="s">
        <v>26</v>
      </c>
      <c r="L474" s="18" t="s">
        <v>22</v>
      </c>
      <c r="M474" s="42"/>
      <c r="N474" s="42"/>
      <c r="O474" s="43">
        <f t="shared" si="7"/>
        <v>0</v>
      </c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</row>
    <row r="475" spans="1:35" s="19" customFormat="1" x14ac:dyDescent="0.3">
      <c r="A475" s="17" t="s">
        <v>131</v>
      </c>
      <c r="B475" s="17" t="s">
        <v>2294</v>
      </c>
      <c r="C475" s="22" t="s">
        <v>1320</v>
      </c>
      <c r="D475" s="24">
        <v>53084</v>
      </c>
      <c r="E475" s="22" t="s">
        <v>132</v>
      </c>
      <c r="F475" s="22">
        <v>-0.75747229999999999</v>
      </c>
      <c r="G475" s="22">
        <v>48.065005900000003</v>
      </c>
      <c r="H475" s="38" t="s">
        <v>2792</v>
      </c>
      <c r="I475" s="48"/>
      <c r="J475" s="21" t="s">
        <v>822</v>
      </c>
      <c r="K475" s="18" t="s">
        <v>26</v>
      </c>
      <c r="L475" s="18" t="s">
        <v>22</v>
      </c>
      <c r="M475" s="42"/>
      <c r="N475" s="42"/>
      <c r="O475" s="43">
        <f t="shared" si="7"/>
        <v>0</v>
      </c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</row>
    <row r="476" spans="1:35" s="19" customFormat="1" x14ac:dyDescent="0.3">
      <c r="A476" s="17" t="s">
        <v>234</v>
      </c>
      <c r="B476" s="17" t="s">
        <v>2295</v>
      </c>
      <c r="C476" s="22" t="s">
        <v>1321</v>
      </c>
      <c r="D476" s="24">
        <v>54300</v>
      </c>
      <c r="E476" s="22" t="s">
        <v>235</v>
      </c>
      <c r="F476" s="22">
        <v>6.4918253999999997</v>
      </c>
      <c r="G476" s="22">
        <v>48.590909000000003</v>
      </c>
      <c r="H476" s="38" t="s">
        <v>2793</v>
      </c>
      <c r="I476" s="48"/>
      <c r="J476" s="21" t="s">
        <v>835</v>
      </c>
      <c r="K476" s="31"/>
      <c r="L476" s="18" t="s">
        <v>22</v>
      </c>
      <c r="M476" s="42"/>
      <c r="N476" s="42"/>
      <c r="O476" s="43">
        <f t="shared" si="7"/>
        <v>0</v>
      </c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</row>
    <row r="477" spans="1:35" s="19" customFormat="1" x14ac:dyDescent="0.3">
      <c r="A477" s="17" t="s">
        <v>234</v>
      </c>
      <c r="B477" s="17" t="s">
        <v>2296</v>
      </c>
      <c r="C477" s="22" t="s">
        <v>1322</v>
      </c>
      <c r="D477" s="24">
        <v>54700</v>
      </c>
      <c r="E477" s="22" t="s">
        <v>241</v>
      </c>
      <c r="F477" s="22">
        <v>6.0456693000000001</v>
      </c>
      <c r="G477" s="22">
        <v>48.912232199999998</v>
      </c>
      <c r="H477" s="38" t="s">
        <v>2793</v>
      </c>
      <c r="I477" s="48"/>
      <c r="J477" s="21" t="s">
        <v>835</v>
      </c>
      <c r="K477" s="18" t="s">
        <v>26</v>
      </c>
      <c r="L477" s="18" t="s">
        <v>22</v>
      </c>
      <c r="M477" s="42"/>
      <c r="N477" s="42"/>
      <c r="O477" s="43">
        <f t="shared" si="7"/>
        <v>0</v>
      </c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</row>
    <row r="478" spans="1:35" s="19" customFormat="1" x14ac:dyDescent="0.3">
      <c r="A478" s="17" t="s">
        <v>234</v>
      </c>
      <c r="B478" s="17" t="s">
        <v>2297</v>
      </c>
      <c r="C478" s="22" t="s">
        <v>1323</v>
      </c>
      <c r="D478" s="24">
        <v>54406</v>
      </c>
      <c r="E478" s="22" t="s">
        <v>236</v>
      </c>
      <c r="F478" s="22">
        <v>5.7668080000000002</v>
      </c>
      <c r="G478" s="22">
        <v>49.518740999999999</v>
      </c>
      <c r="H478" s="38" t="s">
        <v>2792</v>
      </c>
      <c r="I478" s="48"/>
      <c r="J478" s="21" t="s">
        <v>824</v>
      </c>
      <c r="K478" s="18" t="s">
        <v>26</v>
      </c>
      <c r="L478" s="18" t="s">
        <v>22</v>
      </c>
      <c r="M478" s="42"/>
      <c r="N478" s="42"/>
      <c r="O478" s="43">
        <f t="shared" si="7"/>
        <v>0</v>
      </c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</row>
    <row r="479" spans="1:35" s="19" customFormat="1" x14ac:dyDescent="0.3">
      <c r="A479" s="17" t="s">
        <v>234</v>
      </c>
      <c r="B479" s="17" t="s">
        <v>2298</v>
      </c>
      <c r="C479" s="22" t="s">
        <v>1324</v>
      </c>
      <c r="D479" s="24">
        <v>54047</v>
      </c>
      <c r="E479" s="22" t="s">
        <v>238</v>
      </c>
      <c r="F479" s="22">
        <v>6.1777807999999999</v>
      </c>
      <c r="G479" s="22">
        <v>48.688350100000001</v>
      </c>
      <c r="H479" s="38" t="s">
        <v>2792</v>
      </c>
      <c r="I479" s="48"/>
      <c r="J479" s="21" t="s">
        <v>826</v>
      </c>
      <c r="K479" s="18" t="s">
        <v>26</v>
      </c>
      <c r="L479" s="18" t="s">
        <v>22</v>
      </c>
      <c r="M479" s="42"/>
      <c r="N479" s="42"/>
      <c r="O479" s="43">
        <f t="shared" si="7"/>
        <v>0</v>
      </c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</row>
    <row r="480" spans="1:35" s="19" customFormat="1" x14ac:dyDescent="0.3">
      <c r="A480" s="17" t="s">
        <v>234</v>
      </c>
      <c r="B480" s="17" t="s">
        <v>2299</v>
      </c>
      <c r="C480" s="22" t="s">
        <v>1325</v>
      </c>
      <c r="D480" s="24">
        <v>54272</v>
      </c>
      <c r="E480" s="22" t="s">
        <v>239</v>
      </c>
      <c r="F480" s="22">
        <v>6.2474664000000004</v>
      </c>
      <c r="G480" s="22">
        <v>48.706219400000002</v>
      </c>
      <c r="H480" s="38" t="s">
        <v>2792</v>
      </c>
      <c r="I480" s="48"/>
      <c r="J480" s="21" t="s">
        <v>824</v>
      </c>
      <c r="K480" s="18" t="s">
        <v>26</v>
      </c>
      <c r="L480" s="18" t="s">
        <v>22</v>
      </c>
      <c r="M480" s="42"/>
      <c r="N480" s="42"/>
      <c r="O480" s="43">
        <f t="shared" si="7"/>
        <v>0</v>
      </c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</row>
    <row r="481" spans="1:35" s="19" customFormat="1" x14ac:dyDescent="0.3">
      <c r="A481" s="17" t="s">
        <v>234</v>
      </c>
      <c r="B481" s="17" t="s">
        <v>2300</v>
      </c>
      <c r="C481" s="22" t="s">
        <v>1326</v>
      </c>
      <c r="D481" s="24">
        <v>54310</v>
      </c>
      <c r="E481" s="22" t="s">
        <v>237</v>
      </c>
      <c r="F481" s="22">
        <v>5.9989461999999998</v>
      </c>
      <c r="G481" s="22">
        <v>49.2176239</v>
      </c>
      <c r="H481" s="38" t="s">
        <v>2793</v>
      </c>
      <c r="I481" s="48"/>
      <c r="J481" s="21" t="s">
        <v>835</v>
      </c>
      <c r="K481" s="31"/>
      <c r="L481" s="18" t="s">
        <v>22</v>
      </c>
      <c r="M481" s="42"/>
      <c r="N481" s="42"/>
      <c r="O481" s="43">
        <f t="shared" si="7"/>
        <v>0</v>
      </c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</row>
    <row r="482" spans="1:35" s="19" customFormat="1" x14ac:dyDescent="0.3">
      <c r="A482" s="17" t="s">
        <v>234</v>
      </c>
      <c r="B482" s="17" t="s">
        <v>2301</v>
      </c>
      <c r="C482" s="22" t="s">
        <v>1327</v>
      </c>
      <c r="D482" s="24">
        <v>54601</v>
      </c>
      <c r="E482" s="22" t="s">
        <v>240</v>
      </c>
      <c r="F482" s="22">
        <v>6.1506746000000003</v>
      </c>
      <c r="G482" s="22">
        <v>48.671693400000002</v>
      </c>
      <c r="H482" s="38" t="s">
        <v>2793</v>
      </c>
      <c r="I482" s="48"/>
      <c r="J482" s="21" t="s">
        <v>835</v>
      </c>
      <c r="K482" s="18" t="s">
        <v>26</v>
      </c>
      <c r="L482" s="18" t="s">
        <v>22</v>
      </c>
      <c r="M482" s="42"/>
      <c r="N482" s="42"/>
      <c r="O482" s="43">
        <f t="shared" si="7"/>
        <v>0</v>
      </c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</row>
    <row r="483" spans="1:35" s="19" customFormat="1" x14ac:dyDescent="0.3">
      <c r="A483" s="17" t="s">
        <v>295</v>
      </c>
      <c r="B483" s="17" t="s">
        <v>2302</v>
      </c>
      <c r="C483" s="22" t="s">
        <v>1328</v>
      </c>
      <c r="D483" s="24">
        <v>51500</v>
      </c>
      <c r="E483" s="22" t="s">
        <v>301</v>
      </c>
      <c r="F483" s="22">
        <v>4.0754020999999998</v>
      </c>
      <c r="G483" s="22">
        <v>49.130285999999998</v>
      </c>
      <c r="H483" s="38" t="s">
        <v>2792</v>
      </c>
      <c r="I483" s="48"/>
      <c r="J483" s="21" t="s">
        <v>824</v>
      </c>
      <c r="K483" s="18" t="s">
        <v>26</v>
      </c>
      <c r="L483" s="18" t="s">
        <v>22</v>
      </c>
      <c r="M483" s="42"/>
      <c r="N483" s="42"/>
      <c r="O483" s="43">
        <f t="shared" si="7"/>
        <v>0</v>
      </c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</row>
    <row r="484" spans="1:35" x14ac:dyDescent="0.3">
      <c r="A484" s="17" t="s">
        <v>295</v>
      </c>
      <c r="B484" s="17" t="s">
        <v>2303</v>
      </c>
      <c r="C484" s="22" t="s">
        <v>1329</v>
      </c>
      <c r="D484" s="24">
        <v>52000</v>
      </c>
      <c r="E484" s="22" t="s">
        <v>200</v>
      </c>
      <c r="F484" s="22">
        <v>5.1394270000000999</v>
      </c>
      <c r="G484" s="22">
        <v>48.079746999999998</v>
      </c>
      <c r="H484" s="38" t="s">
        <v>2792</v>
      </c>
      <c r="I484" s="48"/>
      <c r="J484" s="21" t="s">
        <v>824</v>
      </c>
      <c r="K484" s="18" t="s">
        <v>26</v>
      </c>
      <c r="L484" s="18" t="s">
        <v>22</v>
      </c>
      <c r="M484" s="42"/>
      <c r="N484" s="42"/>
      <c r="O484" s="43">
        <f t="shared" si="7"/>
        <v>0</v>
      </c>
    </row>
    <row r="485" spans="1:35" x14ac:dyDescent="0.3">
      <c r="A485" s="17" t="s">
        <v>295</v>
      </c>
      <c r="B485" s="17" t="s">
        <v>2304</v>
      </c>
      <c r="C485" s="22" t="s">
        <v>1330</v>
      </c>
      <c r="D485" s="24">
        <v>57160</v>
      </c>
      <c r="E485" s="22" t="s">
        <v>303</v>
      </c>
      <c r="F485" s="22">
        <v>6.1108403999999998</v>
      </c>
      <c r="G485" s="22">
        <v>49.110855200000003</v>
      </c>
      <c r="H485" s="38" t="s">
        <v>2792</v>
      </c>
      <c r="I485" s="48"/>
      <c r="J485" s="21" t="s">
        <v>824</v>
      </c>
      <c r="K485" s="18" t="s">
        <v>26</v>
      </c>
      <c r="L485" s="18" t="s">
        <v>22</v>
      </c>
      <c r="M485" s="42"/>
      <c r="N485" s="42"/>
      <c r="O485" s="43">
        <f t="shared" si="7"/>
        <v>0</v>
      </c>
    </row>
    <row r="486" spans="1:35" s="19" customFormat="1" x14ac:dyDescent="0.3">
      <c r="A486" s="17" t="s">
        <v>295</v>
      </c>
      <c r="B486" s="17" t="s">
        <v>2305</v>
      </c>
      <c r="C486" s="22" t="s">
        <v>1331</v>
      </c>
      <c r="D486" s="24">
        <v>54690</v>
      </c>
      <c r="E486" s="22" t="s">
        <v>302</v>
      </c>
      <c r="F486" s="22">
        <v>6.1832668999999996</v>
      </c>
      <c r="G486" s="22">
        <v>48.746587599999998</v>
      </c>
      <c r="H486" s="38" t="s">
        <v>2792</v>
      </c>
      <c r="I486" s="48"/>
      <c r="J486" s="21" t="s">
        <v>823</v>
      </c>
      <c r="K486" s="18" t="s">
        <v>26</v>
      </c>
      <c r="L486" s="18" t="s">
        <v>22</v>
      </c>
      <c r="M486" s="42"/>
      <c r="N486" s="42"/>
      <c r="O486" s="43">
        <f t="shared" si="7"/>
        <v>0</v>
      </c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</row>
    <row r="487" spans="1:35" s="19" customFormat="1" x14ac:dyDescent="0.3">
      <c r="A487" s="17" t="s">
        <v>295</v>
      </c>
      <c r="B487" s="17" t="s">
        <v>2306</v>
      </c>
      <c r="C487" s="22" t="s">
        <v>1332</v>
      </c>
      <c r="D487" s="24">
        <v>54630</v>
      </c>
      <c r="E487" s="22" t="s">
        <v>297</v>
      </c>
      <c r="F487" s="22">
        <v>6.1922167000000004</v>
      </c>
      <c r="G487" s="22">
        <v>48.565069600000001</v>
      </c>
      <c r="H487" s="38" t="s">
        <v>2793</v>
      </c>
      <c r="I487" s="48"/>
      <c r="J487" s="21" t="s">
        <v>835</v>
      </c>
      <c r="K487" s="31"/>
      <c r="L487" s="18" t="s">
        <v>22</v>
      </c>
      <c r="M487" s="42"/>
      <c r="N487" s="42"/>
      <c r="O487" s="43">
        <f t="shared" si="7"/>
        <v>0</v>
      </c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</row>
    <row r="488" spans="1:35" x14ac:dyDescent="0.3">
      <c r="A488" s="17" t="s">
        <v>295</v>
      </c>
      <c r="B488" s="17" t="s">
        <v>2307</v>
      </c>
      <c r="C488" s="22" t="s">
        <v>1333</v>
      </c>
      <c r="D488" s="24">
        <v>88260</v>
      </c>
      <c r="E488" s="22" t="s">
        <v>299</v>
      </c>
      <c r="F488" s="22">
        <v>6.0410024</v>
      </c>
      <c r="G488" s="22">
        <v>48.082960399999997</v>
      </c>
      <c r="H488" s="38" t="s">
        <v>2793</v>
      </c>
      <c r="I488" s="48"/>
      <c r="J488" s="21" t="s">
        <v>835</v>
      </c>
      <c r="K488" s="18" t="s">
        <v>26</v>
      </c>
      <c r="L488" s="18" t="s">
        <v>22</v>
      </c>
      <c r="M488" s="42"/>
      <c r="N488" s="42"/>
      <c r="O488" s="43">
        <f t="shared" si="7"/>
        <v>0</v>
      </c>
    </row>
    <row r="489" spans="1:35" x14ac:dyDescent="0.3">
      <c r="A489" s="17" t="s">
        <v>295</v>
      </c>
      <c r="B489" s="17" t="s">
        <v>2308</v>
      </c>
      <c r="C489" s="22" t="s">
        <v>1334</v>
      </c>
      <c r="D489" s="24">
        <v>88340</v>
      </c>
      <c r="E489" s="22" t="s">
        <v>766</v>
      </c>
      <c r="F489" s="22">
        <v>6.4872569000000002</v>
      </c>
      <c r="G489" s="22">
        <v>47.940165</v>
      </c>
      <c r="H489" s="38" t="s">
        <v>2793</v>
      </c>
      <c r="I489" s="48"/>
      <c r="J489" s="21" t="s">
        <v>835</v>
      </c>
      <c r="K489" s="18" t="s">
        <v>26</v>
      </c>
      <c r="L489" s="18" t="s">
        <v>22</v>
      </c>
      <c r="M489" s="42"/>
      <c r="N489" s="42"/>
      <c r="O489" s="43">
        <f t="shared" si="7"/>
        <v>0</v>
      </c>
    </row>
    <row r="490" spans="1:35" x14ac:dyDescent="0.3">
      <c r="A490" s="17" t="s">
        <v>295</v>
      </c>
      <c r="B490" s="17" t="s">
        <v>2309</v>
      </c>
      <c r="C490" s="22" t="s">
        <v>1335</v>
      </c>
      <c r="D490" s="24">
        <v>54000</v>
      </c>
      <c r="E490" s="22" t="s">
        <v>238</v>
      </c>
      <c r="F490" s="22">
        <v>6.1914860999999997</v>
      </c>
      <c r="G490" s="22">
        <v>48.684666999999997</v>
      </c>
      <c r="H490" s="38" t="s">
        <v>2793</v>
      </c>
      <c r="I490" s="48"/>
      <c r="J490" s="21" t="s">
        <v>835</v>
      </c>
      <c r="K490" s="31"/>
      <c r="L490" s="18" t="s">
        <v>22</v>
      </c>
      <c r="M490" s="42"/>
      <c r="N490" s="42"/>
      <c r="O490" s="43">
        <f t="shared" si="7"/>
        <v>0</v>
      </c>
    </row>
    <row r="491" spans="1:35" x14ac:dyDescent="0.3">
      <c r="A491" s="17" t="s">
        <v>295</v>
      </c>
      <c r="B491" s="17" t="s">
        <v>2310</v>
      </c>
      <c r="C491" s="22" t="s">
        <v>1336</v>
      </c>
      <c r="D491" s="24">
        <v>57200</v>
      </c>
      <c r="E491" s="22" t="s">
        <v>246</v>
      </c>
      <c r="F491" s="22">
        <v>7.0366386000001002</v>
      </c>
      <c r="G491" s="22">
        <v>49.116391499999999</v>
      </c>
      <c r="H491" s="38" t="s">
        <v>2792</v>
      </c>
      <c r="I491" s="48"/>
      <c r="J491" s="21" t="s">
        <v>823</v>
      </c>
      <c r="K491" s="18" t="s">
        <v>26</v>
      </c>
      <c r="L491" s="18" t="s">
        <v>22</v>
      </c>
      <c r="M491" s="42"/>
      <c r="N491" s="42"/>
      <c r="O491" s="43">
        <f t="shared" si="7"/>
        <v>0</v>
      </c>
    </row>
    <row r="492" spans="1:35" s="19" customFormat="1" x14ac:dyDescent="0.3">
      <c r="A492" s="17" t="s">
        <v>295</v>
      </c>
      <c r="B492" s="17" t="s">
        <v>2311</v>
      </c>
      <c r="C492" s="22" t="s">
        <v>1337</v>
      </c>
      <c r="D492" s="24" t="s">
        <v>772</v>
      </c>
      <c r="E492" s="22" t="s">
        <v>251</v>
      </c>
      <c r="F492" s="22">
        <v>4.7017119999999997</v>
      </c>
      <c r="G492" s="22">
        <v>49.765604600000003</v>
      </c>
      <c r="H492" s="38" t="s">
        <v>2792</v>
      </c>
      <c r="I492" s="48"/>
      <c r="J492" s="21" t="s">
        <v>823</v>
      </c>
      <c r="K492" s="18" t="s">
        <v>26</v>
      </c>
      <c r="L492" s="18" t="s">
        <v>22</v>
      </c>
      <c r="M492" s="42"/>
      <c r="N492" s="42"/>
      <c r="O492" s="43">
        <f t="shared" si="7"/>
        <v>0</v>
      </c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</row>
    <row r="493" spans="1:35" s="19" customFormat="1" x14ac:dyDescent="0.3">
      <c r="A493" s="17" t="s">
        <v>295</v>
      </c>
      <c r="B493" s="17" t="s">
        <v>2312</v>
      </c>
      <c r="C493" s="22" t="s">
        <v>1338</v>
      </c>
      <c r="D493" s="24">
        <v>88210</v>
      </c>
      <c r="E493" s="22" t="s">
        <v>296</v>
      </c>
      <c r="F493" s="22">
        <v>6.976737</v>
      </c>
      <c r="G493" s="22">
        <v>48.403866999999998</v>
      </c>
      <c r="H493" s="38" t="s">
        <v>2792</v>
      </c>
      <c r="I493" s="48"/>
      <c r="J493" s="21" t="s">
        <v>824</v>
      </c>
      <c r="K493" s="18" t="s">
        <v>26</v>
      </c>
      <c r="L493" s="18" t="s">
        <v>22</v>
      </c>
      <c r="M493" s="42"/>
      <c r="N493" s="42"/>
      <c r="O493" s="43">
        <f t="shared" si="7"/>
        <v>0</v>
      </c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</row>
    <row r="494" spans="1:35" s="19" customFormat="1" x14ac:dyDescent="0.3">
      <c r="A494" s="17" t="s">
        <v>295</v>
      </c>
      <c r="B494" s="17" t="s">
        <v>2313</v>
      </c>
      <c r="C494" s="22" t="s">
        <v>1339</v>
      </c>
      <c r="D494" s="24">
        <v>52000</v>
      </c>
      <c r="E494" s="22" t="s">
        <v>200</v>
      </c>
      <c r="F494" s="22">
        <v>5.1851225999999997</v>
      </c>
      <c r="G494" s="22">
        <v>48.115685399999997</v>
      </c>
      <c r="H494" s="38" t="s">
        <v>2793</v>
      </c>
      <c r="I494" s="48"/>
      <c r="J494" s="21" t="s">
        <v>835</v>
      </c>
      <c r="K494" s="31"/>
      <c r="L494" s="18" t="s">
        <v>22</v>
      </c>
      <c r="M494" s="42"/>
      <c r="N494" s="42"/>
      <c r="O494" s="43">
        <f t="shared" si="7"/>
        <v>0</v>
      </c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</row>
    <row r="495" spans="1:35" s="19" customFormat="1" x14ac:dyDescent="0.3">
      <c r="A495" s="17" t="s">
        <v>295</v>
      </c>
      <c r="B495" s="17" t="s">
        <v>2314</v>
      </c>
      <c r="C495" s="22" t="s">
        <v>1340</v>
      </c>
      <c r="D495" s="24">
        <v>88200</v>
      </c>
      <c r="E495" s="22" t="s">
        <v>256</v>
      </c>
      <c r="F495" s="22">
        <v>6.5807330000000004</v>
      </c>
      <c r="G495" s="22">
        <v>48.011167</v>
      </c>
      <c r="H495" s="38" t="s">
        <v>2793</v>
      </c>
      <c r="I495" s="48"/>
      <c r="J495" s="21" t="s">
        <v>835</v>
      </c>
      <c r="K495" s="31"/>
      <c r="L495" s="18" t="s">
        <v>22</v>
      </c>
      <c r="M495" s="42"/>
      <c r="N495" s="42"/>
      <c r="O495" s="43">
        <f t="shared" si="7"/>
        <v>0</v>
      </c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</row>
    <row r="496" spans="1:35" s="19" customFormat="1" x14ac:dyDescent="0.3">
      <c r="A496" s="17" t="s">
        <v>295</v>
      </c>
      <c r="B496" s="17" t="s">
        <v>2315</v>
      </c>
      <c r="C496" s="22" t="s">
        <v>1341</v>
      </c>
      <c r="D496" s="24">
        <v>51000</v>
      </c>
      <c r="E496" s="22" t="s">
        <v>208</v>
      </c>
      <c r="F496" s="22">
        <v>4.0230448000000001</v>
      </c>
      <c r="G496" s="22">
        <v>49.237860599999998</v>
      </c>
      <c r="H496" s="38" t="s">
        <v>2793</v>
      </c>
      <c r="I496" s="48"/>
      <c r="J496" s="21" t="s">
        <v>835</v>
      </c>
      <c r="K496" s="18" t="s">
        <v>26</v>
      </c>
      <c r="L496" s="18" t="s">
        <v>22</v>
      </c>
      <c r="M496" s="42"/>
      <c r="N496" s="42"/>
      <c r="O496" s="43">
        <f t="shared" si="7"/>
        <v>0</v>
      </c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</row>
    <row r="497" spans="1:35" s="19" customFormat="1" x14ac:dyDescent="0.3">
      <c r="A497" s="17" t="s">
        <v>295</v>
      </c>
      <c r="B497" s="17" t="s">
        <v>2316</v>
      </c>
      <c r="C497" s="22" t="s">
        <v>1342</v>
      </c>
      <c r="D497" s="24">
        <v>88800</v>
      </c>
      <c r="E497" s="22" t="s">
        <v>304</v>
      </c>
      <c r="F497" s="22">
        <v>5.9443945999999999</v>
      </c>
      <c r="G497" s="22">
        <v>48.2043277</v>
      </c>
      <c r="H497" s="38" t="s">
        <v>2793</v>
      </c>
      <c r="I497" s="48"/>
      <c r="J497" s="21" t="s">
        <v>835</v>
      </c>
      <c r="K497" s="18" t="s">
        <v>26</v>
      </c>
      <c r="L497" s="18" t="s">
        <v>22</v>
      </c>
      <c r="M497" s="42"/>
      <c r="N497" s="42"/>
      <c r="O497" s="43">
        <f t="shared" si="7"/>
        <v>0</v>
      </c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</row>
    <row r="498" spans="1:35" s="19" customFormat="1" x14ac:dyDescent="0.3">
      <c r="A498" s="17" t="s">
        <v>295</v>
      </c>
      <c r="B498" s="17" t="s">
        <v>2317</v>
      </c>
      <c r="C498" s="22" t="s">
        <v>1343</v>
      </c>
      <c r="D498" s="24">
        <v>54511</v>
      </c>
      <c r="E498" s="22" t="s">
        <v>298</v>
      </c>
      <c r="F498" s="22">
        <v>6.1534102000001001</v>
      </c>
      <c r="G498" s="22">
        <v>48.648975900000003</v>
      </c>
      <c r="H498" s="38" t="s">
        <v>2793</v>
      </c>
      <c r="I498" s="48"/>
      <c r="J498" s="21" t="s">
        <v>835</v>
      </c>
      <c r="K498" s="31"/>
      <c r="L498" s="18" t="s">
        <v>22</v>
      </c>
      <c r="M498" s="42"/>
      <c r="N498" s="42"/>
      <c r="O498" s="43">
        <f t="shared" si="7"/>
        <v>0</v>
      </c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</row>
    <row r="499" spans="1:35" x14ac:dyDescent="0.3">
      <c r="A499" s="17" t="s">
        <v>295</v>
      </c>
      <c r="B499" s="17" t="s">
        <v>2318</v>
      </c>
      <c r="C499" s="22" t="s">
        <v>1344</v>
      </c>
      <c r="D499" s="24" t="s">
        <v>773</v>
      </c>
      <c r="E499" s="22" t="s">
        <v>300</v>
      </c>
      <c r="F499" s="22">
        <v>4.6616401999999999</v>
      </c>
      <c r="G499" s="22">
        <v>49.737685399999997</v>
      </c>
      <c r="H499" s="38" t="s">
        <v>2792</v>
      </c>
      <c r="I499" s="48"/>
      <c r="J499" s="21" t="s">
        <v>824</v>
      </c>
      <c r="K499" s="18" t="s">
        <v>26</v>
      </c>
      <c r="L499" s="18" t="s">
        <v>22</v>
      </c>
      <c r="M499" s="42"/>
      <c r="N499" s="42"/>
      <c r="O499" s="43">
        <f t="shared" si="7"/>
        <v>0</v>
      </c>
    </row>
    <row r="500" spans="1:35" s="19" customFormat="1" x14ac:dyDescent="0.3">
      <c r="A500" s="17" t="s">
        <v>295</v>
      </c>
      <c r="B500" s="17" t="s">
        <v>2319</v>
      </c>
      <c r="C500" s="22" t="s">
        <v>1345</v>
      </c>
      <c r="D500" s="24">
        <v>54042</v>
      </c>
      <c r="E500" s="22" t="s">
        <v>238</v>
      </c>
      <c r="F500" s="22">
        <v>6.1951976000000002</v>
      </c>
      <c r="G500" s="22">
        <v>48.687039800000001</v>
      </c>
      <c r="H500" s="38" t="s">
        <v>2792</v>
      </c>
      <c r="I500" s="48"/>
      <c r="J500" s="21" t="s">
        <v>826</v>
      </c>
      <c r="K500" s="18" t="s">
        <v>26</v>
      </c>
      <c r="L500" s="18" t="s">
        <v>19</v>
      </c>
      <c r="M500" s="42"/>
      <c r="N500" s="42"/>
      <c r="O500" s="43">
        <f t="shared" si="7"/>
        <v>0</v>
      </c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</row>
    <row r="501" spans="1:35" x14ac:dyDescent="0.3">
      <c r="A501" s="17" t="s">
        <v>295</v>
      </c>
      <c r="B501" s="17" t="s">
        <v>2320</v>
      </c>
      <c r="C501" s="22" t="s">
        <v>1346</v>
      </c>
      <c r="D501" s="24">
        <v>57740</v>
      </c>
      <c r="E501" s="22" t="s">
        <v>816</v>
      </c>
      <c r="F501" s="22">
        <v>6.6348237000000001</v>
      </c>
      <c r="G501" s="22">
        <v>49.116898999999997</v>
      </c>
      <c r="H501" s="38" t="s">
        <v>2792</v>
      </c>
      <c r="I501" s="48"/>
      <c r="J501" s="21" t="s">
        <v>824</v>
      </c>
      <c r="K501" s="18" t="s">
        <v>26</v>
      </c>
      <c r="L501" s="18" t="s">
        <v>19</v>
      </c>
      <c r="M501" s="42"/>
      <c r="N501" s="42"/>
      <c r="O501" s="43">
        <f t="shared" si="7"/>
        <v>0</v>
      </c>
    </row>
    <row r="502" spans="1:35" s="19" customFormat="1" x14ac:dyDescent="0.3">
      <c r="A502" s="17" t="s">
        <v>295</v>
      </c>
      <c r="B502" s="17" t="s">
        <v>2321</v>
      </c>
      <c r="C502" s="22" t="s">
        <v>1347</v>
      </c>
      <c r="D502" s="24" t="s">
        <v>772</v>
      </c>
      <c r="E502" s="22" t="s">
        <v>251</v>
      </c>
      <c r="F502" s="22">
        <v>4.7131524085998997</v>
      </c>
      <c r="G502" s="22">
        <v>49.770809173583999</v>
      </c>
      <c r="H502" s="38" t="s">
        <v>2793</v>
      </c>
      <c r="I502" s="48"/>
      <c r="J502" s="21" t="s">
        <v>835</v>
      </c>
      <c r="K502" s="18" t="s">
        <v>26</v>
      </c>
      <c r="L502" s="18" t="s">
        <v>19</v>
      </c>
      <c r="M502" s="42"/>
      <c r="N502" s="42"/>
      <c r="O502" s="43">
        <f t="shared" si="7"/>
        <v>0</v>
      </c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</row>
    <row r="503" spans="1:35" x14ac:dyDescent="0.3">
      <c r="A503" s="17" t="s">
        <v>728</v>
      </c>
      <c r="B503" s="17" t="s">
        <v>2322</v>
      </c>
      <c r="C503" s="22" t="s">
        <v>1348</v>
      </c>
      <c r="D503" s="24">
        <v>54400</v>
      </c>
      <c r="E503" s="22" t="s">
        <v>236</v>
      </c>
      <c r="F503" s="22">
        <v>5.767709</v>
      </c>
      <c r="G503" s="22">
        <v>49.526333000000001</v>
      </c>
      <c r="H503" s="38" t="s">
        <v>2792</v>
      </c>
      <c r="I503" s="48"/>
      <c r="J503" s="21" t="s">
        <v>824</v>
      </c>
      <c r="K503" s="18" t="s">
        <v>26</v>
      </c>
      <c r="L503" s="18" t="s">
        <v>22</v>
      </c>
      <c r="M503" s="42"/>
      <c r="N503" s="42"/>
      <c r="O503" s="43">
        <f t="shared" si="7"/>
        <v>0</v>
      </c>
    </row>
    <row r="504" spans="1:35" x14ac:dyDescent="0.3">
      <c r="A504" s="17" t="s">
        <v>728</v>
      </c>
      <c r="B504" s="17" t="s">
        <v>2323</v>
      </c>
      <c r="C504" s="22" t="s">
        <v>1349</v>
      </c>
      <c r="D504" s="24">
        <v>88000</v>
      </c>
      <c r="E504" s="22" t="s">
        <v>255</v>
      </c>
      <c r="F504" s="22">
        <v>6.4511687000000002</v>
      </c>
      <c r="G504" s="22">
        <v>48.172399200000001</v>
      </c>
      <c r="H504" s="38" t="s">
        <v>2793</v>
      </c>
      <c r="I504" s="48"/>
      <c r="J504" s="21" t="s">
        <v>835</v>
      </c>
      <c r="K504" s="18" t="s">
        <v>26</v>
      </c>
      <c r="L504" s="18" t="s">
        <v>22</v>
      </c>
      <c r="M504" s="42"/>
      <c r="N504" s="42"/>
      <c r="O504" s="43">
        <f t="shared" si="7"/>
        <v>0</v>
      </c>
    </row>
    <row r="505" spans="1:35" s="19" customFormat="1" x14ac:dyDescent="0.3">
      <c r="A505" s="17" t="s">
        <v>728</v>
      </c>
      <c r="B505" s="17" t="s">
        <v>2324</v>
      </c>
      <c r="C505" s="22" t="s">
        <v>1350</v>
      </c>
      <c r="D505" s="24">
        <v>55000</v>
      </c>
      <c r="E505" s="22" t="s">
        <v>212</v>
      </c>
      <c r="F505" s="22">
        <v>5.3891846000000001</v>
      </c>
      <c r="G505" s="22">
        <v>49.160398100000002</v>
      </c>
      <c r="H505" s="38" t="s">
        <v>2793</v>
      </c>
      <c r="I505" s="48"/>
      <c r="J505" s="21" t="s">
        <v>835</v>
      </c>
      <c r="K505" s="18" t="s">
        <v>26</v>
      </c>
      <c r="L505" s="18" t="s">
        <v>22</v>
      </c>
      <c r="M505" s="42"/>
      <c r="N505" s="42"/>
      <c r="O505" s="43">
        <f t="shared" si="7"/>
        <v>0</v>
      </c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</row>
    <row r="506" spans="1:35" s="19" customFormat="1" x14ac:dyDescent="0.3">
      <c r="A506" s="17" t="s">
        <v>728</v>
      </c>
      <c r="B506" s="17" t="s">
        <v>2325</v>
      </c>
      <c r="C506" s="22" t="s">
        <v>1351</v>
      </c>
      <c r="D506" s="24">
        <v>88100</v>
      </c>
      <c r="E506" s="22" t="s">
        <v>730</v>
      </c>
      <c r="F506" s="22">
        <v>6.9591455</v>
      </c>
      <c r="G506" s="22">
        <v>48.281750700000003</v>
      </c>
      <c r="H506" s="38" t="s">
        <v>2793</v>
      </c>
      <c r="I506" s="48"/>
      <c r="J506" s="21" t="s">
        <v>835</v>
      </c>
      <c r="K506" s="31"/>
      <c r="L506" s="18" t="s">
        <v>22</v>
      </c>
      <c r="M506" s="42"/>
      <c r="N506" s="42"/>
      <c r="O506" s="43">
        <f t="shared" si="7"/>
        <v>0</v>
      </c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</row>
    <row r="507" spans="1:35" s="19" customFormat="1" x14ac:dyDescent="0.3">
      <c r="A507" s="17" t="s">
        <v>728</v>
      </c>
      <c r="B507" s="17" t="s">
        <v>2326</v>
      </c>
      <c r="C507" s="22" t="s">
        <v>1352</v>
      </c>
      <c r="D507" s="24">
        <v>52100</v>
      </c>
      <c r="E507" s="22" t="s">
        <v>729</v>
      </c>
      <c r="F507" s="22">
        <v>4.9524331000000004</v>
      </c>
      <c r="G507" s="22">
        <v>48.631801600000003</v>
      </c>
      <c r="H507" s="38" t="s">
        <v>2792</v>
      </c>
      <c r="I507" s="48"/>
      <c r="J507" s="21" t="s">
        <v>824</v>
      </c>
      <c r="K507" s="18" t="s">
        <v>26</v>
      </c>
      <c r="L507" s="18" t="s">
        <v>22</v>
      </c>
      <c r="M507" s="42"/>
      <c r="N507" s="42"/>
      <c r="O507" s="43">
        <f t="shared" si="7"/>
        <v>0</v>
      </c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</row>
    <row r="508" spans="1:35" s="19" customFormat="1" x14ac:dyDescent="0.3">
      <c r="A508" s="17" t="s">
        <v>728</v>
      </c>
      <c r="B508" s="17" t="s">
        <v>2327</v>
      </c>
      <c r="C508" s="22" t="s">
        <v>1353</v>
      </c>
      <c r="D508" s="24">
        <v>54500</v>
      </c>
      <c r="E508" s="22" t="s">
        <v>298</v>
      </c>
      <c r="F508" s="22">
        <v>6.1614681999999004</v>
      </c>
      <c r="G508" s="22">
        <v>48.6549069</v>
      </c>
      <c r="H508" s="38" t="s">
        <v>2792</v>
      </c>
      <c r="I508" s="48"/>
      <c r="J508" s="21" t="s">
        <v>823</v>
      </c>
      <c r="K508" s="18" t="s">
        <v>26</v>
      </c>
      <c r="L508" s="18" t="s">
        <v>22</v>
      </c>
      <c r="M508" s="42"/>
      <c r="N508" s="42"/>
      <c r="O508" s="43">
        <f t="shared" si="7"/>
        <v>0</v>
      </c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</row>
    <row r="509" spans="1:35" x14ac:dyDescent="0.3">
      <c r="A509" s="17" t="s">
        <v>211</v>
      </c>
      <c r="B509" s="17" t="s">
        <v>2328</v>
      </c>
      <c r="C509" s="22" t="s">
        <v>1354</v>
      </c>
      <c r="D509" s="24">
        <v>55000</v>
      </c>
      <c r="E509" s="22" t="s">
        <v>213</v>
      </c>
      <c r="F509" s="22">
        <v>5.1631437</v>
      </c>
      <c r="G509" s="22">
        <v>48.769553100000003</v>
      </c>
      <c r="H509" s="38" t="s">
        <v>2792</v>
      </c>
      <c r="I509" s="48"/>
      <c r="J509" s="21" t="s">
        <v>823</v>
      </c>
      <c r="K509" s="18" t="s">
        <v>26</v>
      </c>
      <c r="L509" s="18" t="s">
        <v>22</v>
      </c>
      <c r="M509" s="42"/>
      <c r="N509" s="42"/>
      <c r="O509" s="43">
        <f t="shared" si="7"/>
        <v>0</v>
      </c>
    </row>
    <row r="510" spans="1:35" x14ac:dyDescent="0.3">
      <c r="A510" s="17" t="s">
        <v>211</v>
      </c>
      <c r="B510" s="17" t="s">
        <v>2329</v>
      </c>
      <c r="C510" s="22" t="s">
        <v>1355</v>
      </c>
      <c r="D510" s="24">
        <v>55100</v>
      </c>
      <c r="E510" s="22" t="s">
        <v>212</v>
      </c>
      <c r="F510" s="22">
        <v>5.3846356999999996</v>
      </c>
      <c r="G510" s="22">
        <v>49.157416900000001</v>
      </c>
      <c r="H510" s="38" t="s">
        <v>2793</v>
      </c>
      <c r="I510" s="48"/>
      <c r="J510" s="21" t="s">
        <v>835</v>
      </c>
      <c r="K510" s="18" t="s">
        <v>26</v>
      </c>
      <c r="L510" s="18" t="s">
        <v>22</v>
      </c>
      <c r="M510" s="42"/>
      <c r="N510" s="42"/>
      <c r="O510" s="43">
        <f t="shared" si="7"/>
        <v>0</v>
      </c>
    </row>
    <row r="511" spans="1:35" s="19" customFormat="1" x14ac:dyDescent="0.3">
      <c r="A511" s="17" t="s">
        <v>181</v>
      </c>
      <c r="B511" s="17" t="s">
        <v>2330</v>
      </c>
      <c r="C511" s="22" t="s">
        <v>1356</v>
      </c>
      <c r="D511" s="24">
        <v>56400</v>
      </c>
      <c r="E511" s="22" t="s">
        <v>182</v>
      </c>
      <c r="F511" s="22">
        <v>-2.9870285999999999</v>
      </c>
      <c r="G511" s="22">
        <v>47.666992200000003</v>
      </c>
      <c r="H511" s="38" t="s">
        <v>2793</v>
      </c>
      <c r="I511" s="48"/>
      <c r="J511" s="21" t="s">
        <v>835</v>
      </c>
      <c r="K511" s="18" t="s">
        <v>26</v>
      </c>
      <c r="L511" s="18" t="s">
        <v>22</v>
      </c>
      <c r="M511" s="42"/>
      <c r="N511" s="42"/>
      <c r="O511" s="43">
        <f t="shared" si="7"/>
        <v>0</v>
      </c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</row>
    <row r="512" spans="1:35" s="19" customFormat="1" x14ac:dyDescent="0.3">
      <c r="A512" s="17" t="s">
        <v>181</v>
      </c>
      <c r="B512" s="17" t="s">
        <v>2331</v>
      </c>
      <c r="C512" s="22" t="s">
        <v>1357</v>
      </c>
      <c r="D512" s="24">
        <v>56000</v>
      </c>
      <c r="E512" s="22" t="s">
        <v>183</v>
      </c>
      <c r="F512" s="22">
        <v>-2.7880756999999998</v>
      </c>
      <c r="G512" s="22">
        <v>47.670490399999998</v>
      </c>
      <c r="H512" s="38" t="s">
        <v>2792</v>
      </c>
      <c r="I512" s="48"/>
      <c r="J512" s="21" t="s">
        <v>826</v>
      </c>
      <c r="K512" s="18" t="s">
        <v>26</v>
      </c>
      <c r="L512" s="18" t="s">
        <v>22</v>
      </c>
      <c r="M512" s="42"/>
      <c r="N512" s="42"/>
      <c r="O512" s="43">
        <f t="shared" si="7"/>
        <v>0</v>
      </c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</row>
    <row r="513" spans="1:35" s="19" customFormat="1" x14ac:dyDescent="0.3">
      <c r="A513" s="17" t="s">
        <v>181</v>
      </c>
      <c r="B513" s="17" t="s">
        <v>2332</v>
      </c>
      <c r="C513" s="22" t="s">
        <v>1358</v>
      </c>
      <c r="D513" s="24">
        <v>56100</v>
      </c>
      <c r="E513" s="22" t="s">
        <v>184</v>
      </c>
      <c r="F513" s="22">
        <v>-3.3663677000000001</v>
      </c>
      <c r="G513" s="22">
        <v>47.746775700000001</v>
      </c>
      <c r="H513" s="38" t="s">
        <v>2792</v>
      </c>
      <c r="I513" s="48"/>
      <c r="J513" s="21" t="s">
        <v>823</v>
      </c>
      <c r="K513" s="18" t="s">
        <v>26</v>
      </c>
      <c r="L513" s="18" t="s">
        <v>22</v>
      </c>
      <c r="M513" s="42"/>
      <c r="N513" s="42"/>
      <c r="O513" s="43">
        <f t="shared" si="7"/>
        <v>0</v>
      </c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</row>
    <row r="514" spans="1:35" x14ac:dyDescent="0.3">
      <c r="A514" s="17" t="s">
        <v>181</v>
      </c>
      <c r="B514" s="17" t="s">
        <v>2333</v>
      </c>
      <c r="C514" s="22" t="s">
        <v>1359</v>
      </c>
      <c r="D514" s="24">
        <v>56800</v>
      </c>
      <c r="E514" s="22" t="s">
        <v>186</v>
      </c>
      <c r="F514" s="22">
        <v>-2.396846</v>
      </c>
      <c r="G514" s="22">
        <v>47.929254</v>
      </c>
      <c r="H514" s="38" t="s">
        <v>2793</v>
      </c>
      <c r="I514" s="48"/>
      <c r="J514" s="21" t="s">
        <v>835</v>
      </c>
      <c r="K514" s="31"/>
      <c r="L514" s="18" t="s">
        <v>22</v>
      </c>
      <c r="M514" s="42"/>
      <c r="N514" s="42"/>
      <c r="O514" s="43">
        <f t="shared" si="7"/>
        <v>0</v>
      </c>
    </row>
    <row r="515" spans="1:35" x14ac:dyDescent="0.3">
      <c r="A515" s="17" t="s">
        <v>181</v>
      </c>
      <c r="B515" s="17" t="s">
        <v>2334</v>
      </c>
      <c r="C515" s="22" t="s">
        <v>1360</v>
      </c>
      <c r="D515" s="24">
        <v>56300</v>
      </c>
      <c r="E515" s="22" t="s">
        <v>185</v>
      </c>
      <c r="F515" s="22">
        <v>-2.9731285999999999</v>
      </c>
      <c r="G515" s="22">
        <v>48.0683218</v>
      </c>
      <c r="H515" s="38" t="s">
        <v>2793</v>
      </c>
      <c r="I515" s="48"/>
      <c r="J515" s="21" t="s">
        <v>835</v>
      </c>
      <c r="K515" s="31"/>
      <c r="L515" s="18" t="s">
        <v>22</v>
      </c>
      <c r="M515" s="42"/>
      <c r="N515" s="42"/>
      <c r="O515" s="43">
        <f t="shared" si="7"/>
        <v>0</v>
      </c>
    </row>
    <row r="516" spans="1:35" s="19" customFormat="1" x14ac:dyDescent="0.3">
      <c r="A516" s="17" t="s">
        <v>242</v>
      </c>
      <c r="B516" s="17" t="s">
        <v>2335</v>
      </c>
      <c r="C516" s="22" t="s">
        <v>1361</v>
      </c>
      <c r="D516" s="24">
        <v>57000</v>
      </c>
      <c r="E516" s="22" t="s">
        <v>244</v>
      </c>
      <c r="F516" s="22">
        <v>6.1819123999999999</v>
      </c>
      <c r="G516" s="22">
        <v>49.101908799999997</v>
      </c>
      <c r="H516" s="38" t="s">
        <v>2792</v>
      </c>
      <c r="I516" s="48"/>
      <c r="J516" s="21" t="s">
        <v>826</v>
      </c>
      <c r="K516" s="18" t="s">
        <v>26</v>
      </c>
      <c r="L516" s="18" t="s">
        <v>22</v>
      </c>
      <c r="M516" s="42"/>
      <c r="N516" s="42"/>
      <c r="O516" s="43">
        <f t="shared" si="7"/>
        <v>0</v>
      </c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</row>
    <row r="517" spans="1:35" s="19" customFormat="1" x14ac:dyDescent="0.3">
      <c r="A517" s="17" t="s">
        <v>242</v>
      </c>
      <c r="B517" s="17" t="s">
        <v>2336</v>
      </c>
      <c r="C517" s="22" t="s">
        <v>1362</v>
      </c>
      <c r="D517" s="24">
        <v>57200</v>
      </c>
      <c r="E517" s="22" t="s">
        <v>246</v>
      </c>
      <c r="F517" s="22">
        <v>7.0689846000000003</v>
      </c>
      <c r="G517" s="22">
        <v>49.114649100000001</v>
      </c>
      <c r="H517" s="38" t="s">
        <v>2792</v>
      </c>
      <c r="I517" s="48"/>
      <c r="J517" s="21" t="s">
        <v>822</v>
      </c>
      <c r="K517" s="18" t="s">
        <v>26</v>
      </c>
      <c r="L517" s="18" t="s">
        <v>22</v>
      </c>
      <c r="M517" s="42"/>
      <c r="N517" s="42"/>
      <c r="O517" s="43">
        <f t="shared" si="7"/>
        <v>0</v>
      </c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</row>
    <row r="518" spans="1:35" s="19" customFormat="1" x14ac:dyDescent="0.3">
      <c r="A518" s="17" t="s">
        <v>242</v>
      </c>
      <c r="B518" s="17" t="s">
        <v>2337</v>
      </c>
      <c r="C518" s="22" t="s">
        <v>1363</v>
      </c>
      <c r="D518" s="24">
        <v>57128</v>
      </c>
      <c r="E518" s="22" t="s">
        <v>249</v>
      </c>
      <c r="F518" s="22">
        <v>6.1504130000000004</v>
      </c>
      <c r="G518" s="22">
        <v>49.366396999999999</v>
      </c>
      <c r="H518" s="38" t="s">
        <v>2792</v>
      </c>
      <c r="I518" s="48"/>
      <c r="J518" s="21" t="s">
        <v>823</v>
      </c>
      <c r="K518" s="18" t="s">
        <v>26</v>
      </c>
      <c r="L518" s="18" t="s">
        <v>22</v>
      </c>
      <c r="M518" s="42"/>
      <c r="N518" s="42"/>
      <c r="O518" s="43">
        <f t="shared" si="7"/>
        <v>0</v>
      </c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</row>
    <row r="519" spans="1:35" s="19" customFormat="1" x14ac:dyDescent="0.3">
      <c r="A519" s="17" t="s">
        <v>242</v>
      </c>
      <c r="B519" s="17" t="s">
        <v>2338</v>
      </c>
      <c r="C519" s="22" t="s">
        <v>1364</v>
      </c>
      <c r="D519" s="24">
        <v>57170</v>
      </c>
      <c r="E519" s="22" t="s">
        <v>245</v>
      </c>
      <c r="F519" s="22">
        <v>6.5099396000001004</v>
      </c>
      <c r="G519" s="22">
        <v>48.822426800000002</v>
      </c>
      <c r="H519" s="38" t="s">
        <v>2793</v>
      </c>
      <c r="I519" s="48"/>
      <c r="J519" s="21" t="s">
        <v>835</v>
      </c>
      <c r="K519" s="31"/>
      <c r="L519" s="18" t="s">
        <v>22</v>
      </c>
      <c r="M519" s="42"/>
      <c r="N519" s="42"/>
      <c r="O519" s="43">
        <f t="shared" si="7"/>
        <v>0</v>
      </c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</row>
    <row r="520" spans="1:35" s="19" customFormat="1" x14ac:dyDescent="0.3">
      <c r="A520" s="17" t="s">
        <v>242</v>
      </c>
      <c r="B520" s="17" t="s">
        <v>2339</v>
      </c>
      <c r="C520" s="22" t="s">
        <v>1365</v>
      </c>
      <c r="D520" s="24">
        <v>57700</v>
      </c>
      <c r="E520" s="22" t="s">
        <v>243</v>
      </c>
      <c r="F520" s="22">
        <v>6.0727731</v>
      </c>
      <c r="G520" s="22">
        <v>49.325483400000003</v>
      </c>
      <c r="H520" s="38" t="s">
        <v>2793</v>
      </c>
      <c r="I520" s="48"/>
      <c r="J520" s="21" t="s">
        <v>835</v>
      </c>
      <c r="K520" s="18" t="s">
        <v>26</v>
      </c>
      <c r="L520" s="18" t="s">
        <v>22</v>
      </c>
      <c r="M520" s="42"/>
      <c r="N520" s="42"/>
      <c r="O520" s="43">
        <f t="shared" ref="O520:O583" si="8">M520+(N520*12)</f>
        <v>0</v>
      </c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</row>
    <row r="521" spans="1:35" s="19" customFormat="1" x14ac:dyDescent="0.3">
      <c r="A521" s="17" t="s">
        <v>242</v>
      </c>
      <c r="B521" s="17" t="s">
        <v>2340</v>
      </c>
      <c r="C521" s="22" t="s">
        <v>1366</v>
      </c>
      <c r="D521" s="24">
        <v>57600</v>
      </c>
      <c r="E521" s="22" t="s">
        <v>247</v>
      </c>
      <c r="F521" s="22">
        <v>6.8939180999999996</v>
      </c>
      <c r="G521" s="22">
        <v>49.184939300000003</v>
      </c>
      <c r="H521" s="38" t="s">
        <v>2792</v>
      </c>
      <c r="I521" s="48"/>
      <c r="J521" s="21" t="s">
        <v>824</v>
      </c>
      <c r="K521" s="18" t="s">
        <v>26</v>
      </c>
      <c r="L521" s="18" t="s">
        <v>22</v>
      </c>
      <c r="M521" s="42"/>
      <c r="N521" s="42"/>
      <c r="O521" s="43">
        <f t="shared" si="8"/>
        <v>0</v>
      </c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</row>
    <row r="522" spans="1:35" s="19" customFormat="1" x14ac:dyDescent="0.3">
      <c r="A522" s="17" t="s">
        <v>242</v>
      </c>
      <c r="B522" s="17" t="s">
        <v>2341</v>
      </c>
      <c r="C522" s="22" t="s">
        <v>1367</v>
      </c>
      <c r="D522" s="24">
        <v>57400</v>
      </c>
      <c r="E522" s="22" t="s">
        <v>248</v>
      </c>
      <c r="F522" s="22">
        <v>7.0515239999999997</v>
      </c>
      <c r="G522" s="22">
        <v>48.731760299999998</v>
      </c>
      <c r="H522" s="38" t="s">
        <v>2793</v>
      </c>
      <c r="I522" s="48"/>
      <c r="J522" s="21" t="s">
        <v>835</v>
      </c>
      <c r="K522" s="31"/>
      <c r="L522" s="18" t="s">
        <v>22</v>
      </c>
      <c r="M522" s="42"/>
      <c r="N522" s="42"/>
      <c r="O522" s="43">
        <f t="shared" si="8"/>
        <v>0</v>
      </c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</row>
    <row r="523" spans="1:35" s="19" customFormat="1" x14ac:dyDescent="0.3">
      <c r="A523" s="17" t="s">
        <v>214</v>
      </c>
      <c r="B523" s="17" t="s">
        <v>2342</v>
      </c>
      <c r="C523" s="22" t="s">
        <v>1368</v>
      </c>
      <c r="D523" s="24">
        <v>58016</v>
      </c>
      <c r="E523" s="22" t="s">
        <v>215</v>
      </c>
      <c r="F523" s="22">
        <v>3.1568849000000001</v>
      </c>
      <c r="G523" s="22">
        <v>46.994561400000002</v>
      </c>
      <c r="H523" s="38" t="s">
        <v>2792</v>
      </c>
      <c r="I523" s="48"/>
      <c r="J523" s="21" t="s">
        <v>823</v>
      </c>
      <c r="K523" s="18" t="s">
        <v>26</v>
      </c>
      <c r="L523" s="18" t="s">
        <v>22</v>
      </c>
      <c r="M523" s="42"/>
      <c r="N523" s="42"/>
      <c r="O523" s="43">
        <f t="shared" si="8"/>
        <v>0</v>
      </c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</row>
    <row r="524" spans="1:35" s="19" customFormat="1" x14ac:dyDescent="0.3">
      <c r="A524" s="17" t="s">
        <v>214</v>
      </c>
      <c r="B524" s="17" t="s">
        <v>2343</v>
      </c>
      <c r="C524" s="22" t="s">
        <v>1369</v>
      </c>
      <c r="D524" s="24">
        <v>58025</v>
      </c>
      <c r="E524" s="22" t="s">
        <v>215</v>
      </c>
      <c r="F524" s="22">
        <v>3.1916057000000002</v>
      </c>
      <c r="G524" s="22">
        <v>46.981890999999997</v>
      </c>
      <c r="H524" s="38" t="s">
        <v>2793</v>
      </c>
      <c r="I524" s="48"/>
      <c r="J524" s="21" t="s">
        <v>835</v>
      </c>
      <c r="K524" s="18" t="s">
        <v>26</v>
      </c>
      <c r="L524" s="18" t="s">
        <v>22</v>
      </c>
      <c r="M524" s="42"/>
      <c r="N524" s="42"/>
      <c r="O524" s="43">
        <f t="shared" si="8"/>
        <v>0</v>
      </c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</row>
    <row r="525" spans="1:35" x14ac:dyDescent="0.3">
      <c r="A525" s="17" t="s">
        <v>360</v>
      </c>
      <c r="B525" s="17" t="s">
        <v>2344</v>
      </c>
      <c r="C525" s="22" t="s">
        <v>1370</v>
      </c>
      <c r="D525" s="24">
        <v>59760</v>
      </c>
      <c r="E525" s="22" t="s">
        <v>363</v>
      </c>
      <c r="F525" s="22">
        <v>2.3036145000000001</v>
      </c>
      <c r="G525" s="22">
        <v>51.013526599999999</v>
      </c>
      <c r="H525" s="38" t="s">
        <v>2793</v>
      </c>
      <c r="I525" s="48"/>
      <c r="J525" s="21" t="s">
        <v>835</v>
      </c>
      <c r="K525" s="31"/>
      <c r="L525" s="18" t="s">
        <v>22</v>
      </c>
      <c r="M525" s="42"/>
      <c r="N525" s="42"/>
      <c r="O525" s="43">
        <f t="shared" si="8"/>
        <v>0</v>
      </c>
    </row>
    <row r="526" spans="1:35" x14ac:dyDescent="0.3">
      <c r="A526" s="17" t="s">
        <v>360</v>
      </c>
      <c r="B526" s="17" t="s">
        <v>2345</v>
      </c>
      <c r="C526" s="22" t="s">
        <v>1371</v>
      </c>
      <c r="D526" s="24">
        <v>59486</v>
      </c>
      <c r="E526" s="22" t="s">
        <v>361</v>
      </c>
      <c r="F526" s="22">
        <v>2.8811654</v>
      </c>
      <c r="G526" s="22">
        <v>50.681740400000002</v>
      </c>
      <c r="H526" s="38" t="s">
        <v>2792</v>
      </c>
      <c r="I526" s="48"/>
      <c r="J526" s="21" t="s">
        <v>822</v>
      </c>
      <c r="K526" s="18" t="s">
        <v>26</v>
      </c>
      <c r="L526" s="18" t="s">
        <v>22</v>
      </c>
      <c r="M526" s="42"/>
      <c r="N526" s="42"/>
      <c r="O526" s="43">
        <f t="shared" si="8"/>
        <v>0</v>
      </c>
    </row>
    <row r="527" spans="1:35" x14ac:dyDescent="0.3">
      <c r="A527" s="17" t="s">
        <v>360</v>
      </c>
      <c r="B527" s="17" t="s">
        <v>2346</v>
      </c>
      <c r="C527" s="22" t="s">
        <v>1372</v>
      </c>
      <c r="D527" s="24">
        <v>59140</v>
      </c>
      <c r="E527" s="22" t="s">
        <v>362</v>
      </c>
      <c r="F527" s="22">
        <v>2.3632390999999999</v>
      </c>
      <c r="G527" s="22">
        <v>51.029533299999997</v>
      </c>
      <c r="H527" s="38" t="s">
        <v>2792</v>
      </c>
      <c r="I527" s="48"/>
      <c r="J527" s="21" t="s">
        <v>822</v>
      </c>
      <c r="K527" s="18" t="s">
        <v>26</v>
      </c>
      <c r="L527" s="18" t="s">
        <v>22</v>
      </c>
      <c r="M527" s="42"/>
      <c r="N527" s="42"/>
      <c r="O527" s="43">
        <f t="shared" si="8"/>
        <v>0</v>
      </c>
    </row>
    <row r="528" spans="1:35" x14ac:dyDescent="0.3">
      <c r="A528" s="17" t="s">
        <v>383</v>
      </c>
      <c r="B528" s="17" t="s">
        <v>2347</v>
      </c>
      <c r="C528" s="22" t="s">
        <v>1373</v>
      </c>
      <c r="D528" s="24">
        <v>59508</v>
      </c>
      <c r="E528" s="22" t="s">
        <v>387</v>
      </c>
      <c r="F528" s="22">
        <v>3.0850050000000002</v>
      </c>
      <c r="G528" s="22">
        <v>50.376978999999999</v>
      </c>
      <c r="H528" s="38" t="s">
        <v>2792</v>
      </c>
      <c r="I528" s="48"/>
      <c r="J528" s="21" t="s">
        <v>836</v>
      </c>
      <c r="K528" s="18" t="s">
        <v>26</v>
      </c>
      <c r="L528" s="18" t="s">
        <v>22</v>
      </c>
      <c r="M528" s="42"/>
      <c r="N528" s="42"/>
      <c r="O528" s="43">
        <f t="shared" si="8"/>
        <v>0</v>
      </c>
    </row>
    <row r="529" spans="1:35" s="19" customFormat="1" x14ac:dyDescent="0.3">
      <c r="A529" s="17" t="s">
        <v>383</v>
      </c>
      <c r="B529" s="17" t="s">
        <v>2348</v>
      </c>
      <c r="C529" s="22" t="s">
        <v>1374</v>
      </c>
      <c r="D529" s="24">
        <v>59895</v>
      </c>
      <c r="E529" s="22" t="s">
        <v>386</v>
      </c>
      <c r="F529" s="22">
        <v>3.1145394999999998</v>
      </c>
      <c r="G529" s="22">
        <v>50.586674000000002</v>
      </c>
      <c r="H529" s="38" t="s">
        <v>2792</v>
      </c>
      <c r="I529" s="48"/>
      <c r="J529" s="21" t="s">
        <v>836</v>
      </c>
      <c r="K529" s="18" t="s">
        <v>26</v>
      </c>
      <c r="L529" s="18" t="s">
        <v>22</v>
      </c>
      <c r="M529" s="42"/>
      <c r="N529" s="42"/>
      <c r="O529" s="43">
        <f t="shared" si="8"/>
        <v>0</v>
      </c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</row>
    <row r="530" spans="1:35" x14ac:dyDescent="0.3">
      <c r="A530" s="17" t="s">
        <v>383</v>
      </c>
      <c r="B530" s="17" t="s">
        <v>2349</v>
      </c>
      <c r="C530" s="22" t="s">
        <v>1375</v>
      </c>
      <c r="D530" s="24">
        <v>59650</v>
      </c>
      <c r="E530" s="22" t="s">
        <v>385</v>
      </c>
      <c r="F530" s="22">
        <v>3.1325017000000002</v>
      </c>
      <c r="G530" s="22">
        <v>50.614794699999997</v>
      </c>
      <c r="H530" s="38" t="s">
        <v>2792</v>
      </c>
      <c r="I530" s="48"/>
      <c r="J530" s="21" t="s">
        <v>823</v>
      </c>
      <c r="K530" s="18" t="s">
        <v>26</v>
      </c>
      <c r="L530" s="18" t="s">
        <v>22</v>
      </c>
      <c r="M530" s="42"/>
      <c r="N530" s="42"/>
      <c r="O530" s="43">
        <f t="shared" si="8"/>
        <v>0</v>
      </c>
    </row>
    <row r="531" spans="1:35" s="19" customFormat="1" x14ac:dyDescent="0.3">
      <c r="A531" s="17" t="s">
        <v>394</v>
      </c>
      <c r="B531" s="17" t="s">
        <v>2350</v>
      </c>
      <c r="C531" s="22" t="s">
        <v>1376</v>
      </c>
      <c r="D531" s="24">
        <v>59650</v>
      </c>
      <c r="E531" s="22" t="s">
        <v>1377</v>
      </c>
      <c r="F531" s="22">
        <v>3.1303489999999998</v>
      </c>
      <c r="G531" s="22">
        <v>50.620541000000003</v>
      </c>
      <c r="H531" s="38" t="s">
        <v>2793</v>
      </c>
      <c r="I531" s="48"/>
      <c r="J531" s="21" t="s">
        <v>835</v>
      </c>
      <c r="K531" s="18" t="s">
        <v>26</v>
      </c>
      <c r="L531" s="18" t="s">
        <v>22</v>
      </c>
      <c r="M531" s="42"/>
      <c r="N531" s="42"/>
      <c r="O531" s="43">
        <f t="shared" si="8"/>
        <v>0</v>
      </c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</row>
    <row r="532" spans="1:35" x14ac:dyDescent="0.3">
      <c r="A532" s="17" t="s">
        <v>394</v>
      </c>
      <c r="B532" s="17" t="s">
        <v>2351</v>
      </c>
      <c r="C532" s="22" t="s">
        <v>1378</v>
      </c>
      <c r="D532" s="24">
        <v>59250</v>
      </c>
      <c r="E532" s="22" t="s">
        <v>399</v>
      </c>
      <c r="F532" s="22">
        <v>3.1251484999999999</v>
      </c>
      <c r="G532" s="22">
        <v>50.782656199999998</v>
      </c>
      <c r="H532" s="38" t="s">
        <v>2793</v>
      </c>
      <c r="I532" s="48"/>
      <c r="J532" s="21" t="s">
        <v>835</v>
      </c>
      <c r="K532" s="31"/>
      <c r="L532" s="18" t="s">
        <v>22</v>
      </c>
      <c r="M532" s="42"/>
      <c r="N532" s="42"/>
      <c r="O532" s="43">
        <f t="shared" si="8"/>
        <v>0</v>
      </c>
    </row>
    <row r="533" spans="1:35" x14ac:dyDescent="0.3">
      <c r="A533" s="17" t="s">
        <v>394</v>
      </c>
      <c r="B533" s="17" t="s">
        <v>2352</v>
      </c>
      <c r="C533" s="22" t="s">
        <v>1379</v>
      </c>
      <c r="D533" s="24">
        <v>59100</v>
      </c>
      <c r="E533" s="22" t="s">
        <v>396</v>
      </c>
      <c r="F533" s="22">
        <v>3.2008304999999</v>
      </c>
      <c r="G533" s="22">
        <v>50.685065999999999</v>
      </c>
      <c r="H533" s="38" t="s">
        <v>2793</v>
      </c>
      <c r="I533" s="48"/>
      <c r="J533" s="21" t="s">
        <v>835</v>
      </c>
      <c r="K533" s="31"/>
      <c r="L533" s="18" t="s">
        <v>22</v>
      </c>
      <c r="M533" s="42"/>
      <c r="N533" s="42"/>
      <c r="O533" s="43">
        <f t="shared" si="8"/>
        <v>0</v>
      </c>
    </row>
    <row r="534" spans="1:35" x14ac:dyDescent="0.3">
      <c r="A534" s="17" t="s">
        <v>394</v>
      </c>
      <c r="B534" s="17" t="s">
        <v>2353</v>
      </c>
      <c r="C534" s="22" t="s">
        <v>1380</v>
      </c>
      <c r="D534" s="24">
        <v>59390</v>
      </c>
      <c r="E534" s="22" t="s">
        <v>398</v>
      </c>
      <c r="F534" s="22">
        <v>3.2323249999999999</v>
      </c>
      <c r="G534" s="22">
        <v>50.661079999999998</v>
      </c>
      <c r="H534" s="38" t="s">
        <v>2792</v>
      </c>
      <c r="I534" s="48"/>
      <c r="J534" s="21" t="s">
        <v>824</v>
      </c>
      <c r="K534" s="18" t="s">
        <v>26</v>
      </c>
      <c r="L534" s="18" t="s">
        <v>22</v>
      </c>
      <c r="M534" s="42"/>
      <c r="N534" s="42"/>
      <c r="O534" s="43">
        <f t="shared" si="8"/>
        <v>0</v>
      </c>
    </row>
    <row r="535" spans="1:35" x14ac:dyDescent="0.3">
      <c r="A535" s="17" t="s">
        <v>394</v>
      </c>
      <c r="B535" s="17" t="s">
        <v>2354</v>
      </c>
      <c r="C535" s="22" t="s">
        <v>1381</v>
      </c>
      <c r="D535" s="24">
        <v>59065</v>
      </c>
      <c r="E535" s="22" t="s">
        <v>396</v>
      </c>
      <c r="F535" s="22">
        <v>3.1678695000000001</v>
      </c>
      <c r="G535" s="22">
        <v>50.690095700000001</v>
      </c>
      <c r="H535" s="38" t="s">
        <v>2792</v>
      </c>
      <c r="I535" s="48"/>
      <c r="J535" s="21" t="s">
        <v>826</v>
      </c>
      <c r="K535" s="18" t="s">
        <v>26</v>
      </c>
      <c r="L535" s="18" t="s">
        <v>22</v>
      </c>
      <c r="M535" s="42"/>
      <c r="N535" s="42"/>
      <c r="O535" s="43">
        <f t="shared" si="8"/>
        <v>0</v>
      </c>
    </row>
    <row r="536" spans="1:35" x14ac:dyDescent="0.3">
      <c r="A536" s="17" t="s">
        <v>394</v>
      </c>
      <c r="B536" s="17" t="s">
        <v>2355</v>
      </c>
      <c r="C536" s="22" t="s">
        <v>1382</v>
      </c>
      <c r="D536" s="24">
        <v>59208</v>
      </c>
      <c r="E536" s="22" t="s">
        <v>395</v>
      </c>
      <c r="F536" s="22">
        <v>3.1619429999999999</v>
      </c>
      <c r="G536" s="22">
        <v>50.717426000000003</v>
      </c>
      <c r="H536" s="38" t="s">
        <v>2792</v>
      </c>
      <c r="I536" s="48"/>
      <c r="J536" s="21" t="s">
        <v>822</v>
      </c>
      <c r="K536" s="18" t="s">
        <v>26</v>
      </c>
      <c r="L536" s="18" t="s">
        <v>22</v>
      </c>
      <c r="M536" s="42"/>
      <c r="N536" s="42"/>
      <c r="O536" s="43">
        <f t="shared" si="8"/>
        <v>0</v>
      </c>
    </row>
    <row r="537" spans="1:35" s="19" customFormat="1" x14ac:dyDescent="0.3">
      <c r="A537" s="17" t="s">
        <v>394</v>
      </c>
      <c r="B537" s="17" t="s">
        <v>2356</v>
      </c>
      <c r="C537" s="22" t="s">
        <v>1383</v>
      </c>
      <c r="D537" s="24">
        <v>59200</v>
      </c>
      <c r="E537" s="22" t="s">
        <v>395</v>
      </c>
      <c r="F537" s="22">
        <v>3.1617913999999998</v>
      </c>
      <c r="G537" s="22">
        <v>50.7173157</v>
      </c>
      <c r="H537" s="38" t="s">
        <v>2792</v>
      </c>
      <c r="I537" s="48"/>
      <c r="J537" s="21" t="s">
        <v>823</v>
      </c>
      <c r="K537" s="18" t="s">
        <v>26</v>
      </c>
      <c r="L537" s="18" t="s">
        <v>22</v>
      </c>
      <c r="M537" s="42"/>
      <c r="N537" s="42"/>
      <c r="O537" s="43">
        <f t="shared" si="8"/>
        <v>0</v>
      </c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</row>
    <row r="538" spans="1:35" x14ac:dyDescent="0.3">
      <c r="A538" s="17" t="s">
        <v>394</v>
      </c>
      <c r="B538" s="17" t="s">
        <v>2357</v>
      </c>
      <c r="C538" s="22" t="s">
        <v>1384</v>
      </c>
      <c r="D538" s="24">
        <v>59600</v>
      </c>
      <c r="E538" s="22" t="s">
        <v>373</v>
      </c>
      <c r="F538" s="22">
        <v>3.9404708927710002</v>
      </c>
      <c r="G538" s="22">
        <v>50.285653830881003</v>
      </c>
      <c r="H538" s="38" t="s">
        <v>2792</v>
      </c>
      <c r="I538" s="48"/>
      <c r="J538" s="21" t="s">
        <v>824</v>
      </c>
      <c r="K538" s="18" t="s">
        <v>26</v>
      </c>
      <c r="L538" s="18" t="s">
        <v>22</v>
      </c>
      <c r="M538" s="42"/>
      <c r="N538" s="42"/>
      <c r="O538" s="43">
        <f t="shared" si="8"/>
        <v>0</v>
      </c>
    </row>
    <row r="539" spans="1:35" s="19" customFormat="1" x14ac:dyDescent="0.3">
      <c r="A539" s="17" t="s">
        <v>369</v>
      </c>
      <c r="B539" s="17" t="s">
        <v>2358</v>
      </c>
      <c r="C539" s="22" t="s">
        <v>1385</v>
      </c>
      <c r="D539" s="24">
        <v>59540</v>
      </c>
      <c r="E539" s="22" t="s">
        <v>372</v>
      </c>
      <c r="F539" s="22">
        <v>3.4074344999999999</v>
      </c>
      <c r="G539" s="22">
        <v>50.122298399999998</v>
      </c>
      <c r="H539" s="38" t="s">
        <v>2793</v>
      </c>
      <c r="I539" s="48"/>
      <c r="J539" s="21" t="s">
        <v>835</v>
      </c>
      <c r="K539" s="31"/>
      <c r="L539" s="18" t="s">
        <v>22</v>
      </c>
      <c r="M539" s="42"/>
      <c r="N539" s="42"/>
      <c r="O539" s="43">
        <f t="shared" si="8"/>
        <v>0</v>
      </c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</row>
    <row r="540" spans="1:35" s="19" customFormat="1" x14ac:dyDescent="0.3">
      <c r="A540" s="17" t="s">
        <v>369</v>
      </c>
      <c r="B540" s="17" t="s">
        <v>2359</v>
      </c>
      <c r="C540" s="22" t="s">
        <v>1386</v>
      </c>
      <c r="D540" s="24">
        <v>59220</v>
      </c>
      <c r="E540" s="22" t="s">
        <v>378</v>
      </c>
      <c r="F540" s="22">
        <v>3.3858279999999001</v>
      </c>
      <c r="G540" s="22">
        <v>50.327576999999998</v>
      </c>
      <c r="H540" s="38" t="s">
        <v>2793</v>
      </c>
      <c r="I540" s="48"/>
      <c r="J540" s="21" t="s">
        <v>835</v>
      </c>
      <c r="K540" s="31"/>
      <c r="L540" s="18" t="s">
        <v>22</v>
      </c>
      <c r="M540" s="42"/>
      <c r="N540" s="42"/>
      <c r="O540" s="43">
        <f t="shared" si="8"/>
        <v>0</v>
      </c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</row>
    <row r="541" spans="1:35" x14ac:dyDescent="0.3">
      <c r="A541" s="17" t="s">
        <v>369</v>
      </c>
      <c r="B541" s="17" t="s">
        <v>2360</v>
      </c>
      <c r="C541" s="22" t="s">
        <v>1387</v>
      </c>
      <c r="D541" s="24">
        <v>59610</v>
      </c>
      <c r="E541" s="22" t="s">
        <v>374</v>
      </c>
      <c r="F541" s="22">
        <v>4.0525563</v>
      </c>
      <c r="G541" s="22">
        <v>50.017887199999997</v>
      </c>
      <c r="H541" s="38" t="s">
        <v>2793</v>
      </c>
      <c r="I541" s="48"/>
      <c r="J541" s="21" t="s">
        <v>835</v>
      </c>
      <c r="K541" s="31"/>
      <c r="L541" s="18" t="s">
        <v>22</v>
      </c>
      <c r="M541" s="42"/>
      <c r="N541" s="42"/>
      <c r="O541" s="43">
        <f t="shared" si="8"/>
        <v>0</v>
      </c>
    </row>
    <row r="542" spans="1:35" x14ac:dyDescent="0.3">
      <c r="A542" s="17" t="s">
        <v>369</v>
      </c>
      <c r="B542" s="17" t="s">
        <v>2361</v>
      </c>
      <c r="C542" s="22" t="s">
        <v>1388</v>
      </c>
      <c r="D542" s="24">
        <v>59460</v>
      </c>
      <c r="E542" s="22" t="s">
        <v>375</v>
      </c>
      <c r="F542" s="22">
        <v>4.0989817000000004</v>
      </c>
      <c r="G542" s="22">
        <v>50.297548800000001</v>
      </c>
      <c r="H542" s="38" t="s">
        <v>2793</v>
      </c>
      <c r="I542" s="48"/>
      <c r="J542" s="21" t="s">
        <v>835</v>
      </c>
      <c r="K542" s="31"/>
      <c r="L542" s="18" t="s">
        <v>22</v>
      </c>
      <c r="M542" s="42"/>
      <c r="N542" s="42"/>
      <c r="O542" s="43">
        <f t="shared" si="8"/>
        <v>0</v>
      </c>
    </row>
    <row r="543" spans="1:35" x14ac:dyDescent="0.3">
      <c r="A543" s="17" t="s">
        <v>369</v>
      </c>
      <c r="B543" s="17" t="s">
        <v>2362</v>
      </c>
      <c r="C543" s="22" t="s">
        <v>1389</v>
      </c>
      <c r="D543" s="24">
        <v>59530</v>
      </c>
      <c r="E543" s="22" t="s">
        <v>376</v>
      </c>
      <c r="F543" s="22">
        <v>3.6380408000000002</v>
      </c>
      <c r="G543" s="22">
        <v>50.249387800000001</v>
      </c>
      <c r="H543" s="38" t="s">
        <v>2793</v>
      </c>
      <c r="I543" s="48"/>
      <c r="J543" s="21" t="s">
        <v>835</v>
      </c>
      <c r="K543" s="31"/>
      <c r="L543" s="18" t="s">
        <v>22</v>
      </c>
      <c r="M543" s="42"/>
      <c r="N543" s="42"/>
      <c r="O543" s="43">
        <f t="shared" si="8"/>
        <v>0</v>
      </c>
    </row>
    <row r="544" spans="1:35" x14ac:dyDescent="0.3">
      <c r="A544" s="17" t="s">
        <v>369</v>
      </c>
      <c r="B544" s="17" t="s">
        <v>2363</v>
      </c>
      <c r="C544" s="22" t="s">
        <v>1390</v>
      </c>
      <c r="D544" s="24">
        <v>59300</v>
      </c>
      <c r="E544" s="22" t="s">
        <v>377</v>
      </c>
      <c r="F544" s="22">
        <v>3.5206162000000001</v>
      </c>
      <c r="G544" s="22">
        <v>50.362689199999998</v>
      </c>
      <c r="H544" s="38" t="s">
        <v>2793</v>
      </c>
      <c r="I544" s="48"/>
      <c r="J544" s="21" t="s">
        <v>835</v>
      </c>
      <c r="K544" s="31"/>
      <c r="L544" s="18" t="s">
        <v>22</v>
      </c>
      <c r="M544" s="42"/>
      <c r="N544" s="42"/>
      <c r="O544" s="43">
        <f t="shared" si="8"/>
        <v>0</v>
      </c>
    </row>
    <row r="545" spans="1:35" s="19" customFormat="1" x14ac:dyDescent="0.3">
      <c r="A545" s="17" t="s">
        <v>369</v>
      </c>
      <c r="B545" s="17" t="s">
        <v>2364</v>
      </c>
      <c r="C545" s="22" t="s">
        <v>1391</v>
      </c>
      <c r="D545" s="24">
        <v>59408</v>
      </c>
      <c r="E545" s="22" t="s">
        <v>371</v>
      </c>
      <c r="F545" s="22">
        <v>3.2292081000000001</v>
      </c>
      <c r="G545" s="22">
        <v>50.1794625</v>
      </c>
      <c r="H545" s="38" t="s">
        <v>2792</v>
      </c>
      <c r="I545" s="48"/>
      <c r="J545" s="21" t="s">
        <v>823</v>
      </c>
      <c r="K545" s="18" t="s">
        <v>26</v>
      </c>
      <c r="L545" s="18" t="s">
        <v>22</v>
      </c>
      <c r="M545" s="42"/>
      <c r="N545" s="42"/>
      <c r="O545" s="43">
        <f t="shared" si="8"/>
        <v>0</v>
      </c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</row>
    <row r="546" spans="1:35" s="19" customFormat="1" x14ac:dyDescent="0.3">
      <c r="A546" s="17" t="s">
        <v>369</v>
      </c>
      <c r="B546" s="17" t="s">
        <v>2365</v>
      </c>
      <c r="C546" s="22" t="s">
        <v>1392</v>
      </c>
      <c r="D546" s="24">
        <v>59607</v>
      </c>
      <c r="E546" s="22" t="s">
        <v>373</v>
      </c>
      <c r="F546" s="22">
        <v>3.9757102</v>
      </c>
      <c r="G546" s="22">
        <v>50.276764100000001</v>
      </c>
      <c r="H546" s="38" t="s">
        <v>2792</v>
      </c>
      <c r="I546" s="48"/>
      <c r="J546" s="21" t="s">
        <v>823</v>
      </c>
      <c r="K546" s="18" t="s">
        <v>26</v>
      </c>
      <c r="L546" s="18" t="s">
        <v>22</v>
      </c>
      <c r="M546" s="42"/>
      <c r="N546" s="42"/>
      <c r="O546" s="43">
        <f t="shared" si="8"/>
        <v>0</v>
      </c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</row>
    <row r="547" spans="1:35" x14ac:dyDescent="0.3">
      <c r="A547" s="17" t="s">
        <v>369</v>
      </c>
      <c r="B547" s="17" t="s">
        <v>2366</v>
      </c>
      <c r="C547" s="22" t="s">
        <v>1393</v>
      </c>
      <c r="D547" s="24">
        <v>59321</v>
      </c>
      <c r="E547" s="22" t="s">
        <v>377</v>
      </c>
      <c r="F547" s="22">
        <v>3.52155</v>
      </c>
      <c r="G547" s="22">
        <v>50.362561300000003</v>
      </c>
      <c r="H547" s="38" t="s">
        <v>2792</v>
      </c>
      <c r="I547" s="48"/>
      <c r="J547" s="21" t="s">
        <v>822</v>
      </c>
      <c r="K547" s="18" t="s">
        <v>26</v>
      </c>
      <c r="L547" s="18" t="s">
        <v>22</v>
      </c>
      <c r="M547" s="42"/>
      <c r="N547" s="42"/>
      <c r="O547" s="43">
        <f t="shared" si="8"/>
        <v>0</v>
      </c>
    </row>
    <row r="548" spans="1:35" x14ac:dyDescent="0.3">
      <c r="A548" s="17" t="s">
        <v>369</v>
      </c>
      <c r="B548" s="17" t="s">
        <v>2367</v>
      </c>
      <c r="C548" s="22" t="s">
        <v>1394</v>
      </c>
      <c r="D548" s="24">
        <v>59163</v>
      </c>
      <c r="E548" s="22" t="s">
        <v>370</v>
      </c>
      <c r="F548" s="22">
        <v>3.5945504000000001</v>
      </c>
      <c r="G548" s="22">
        <v>50.450817499999999</v>
      </c>
      <c r="H548" s="38" t="s">
        <v>2793</v>
      </c>
      <c r="I548" s="48"/>
      <c r="J548" s="21" t="s">
        <v>835</v>
      </c>
      <c r="K548" s="31"/>
      <c r="L548" s="18" t="s">
        <v>22</v>
      </c>
      <c r="M548" s="42"/>
      <c r="N548" s="42"/>
      <c r="O548" s="43">
        <f t="shared" si="8"/>
        <v>0</v>
      </c>
    </row>
    <row r="549" spans="1:35" s="19" customFormat="1" x14ac:dyDescent="0.3">
      <c r="A549" s="17" t="s">
        <v>369</v>
      </c>
      <c r="B549" s="17" t="s">
        <v>2368</v>
      </c>
      <c r="C549" s="22" t="s">
        <v>1395</v>
      </c>
      <c r="D549" s="24">
        <v>59600</v>
      </c>
      <c r="E549" s="22" t="s">
        <v>373</v>
      </c>
      <c r="F549" s="22">
        <v>3.9641587999999999</v>
      </c>
      <c r="G549" s="22">
        <v>50.279267599999997</v>
      </c>
      <c r="H549" s="38" t="s">
        <v>2793</v>
      </c>
      <c r="I549" s="48"/>
      <c r="J549" s="21" t="s">
        <v>835</v>
      </c>
      <c r="K549" s="18" t="s">
        <v>26</v>
      </c>
      <c r="L549" s="18" t="s">
        <v>22</v>
      </c>
      <c r="M549" s="42"/>
      <c r="N549" s="42"/>
      <c r="O549" s="43">
        <f t="shared" si="8"/>
        <v>0</v>
      </c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</row>
    <row r="550" spans="1:35" s="19" customFormat="1" x14ac:dyDescent="0.3">
      <c r="A550" s="17" t="s">
        <v>724</v>
      </c>
      <c r="B550" s="17" t="s">
        <v>2369</v>
      </c>
      <c r="C550" s="22" t="s">
        <v>1396</v>
      </c>
      <c r="D550" s="24" t="s">
        <v>819</v>
      </c>
      <c r="E550" s="22" t="s">
        <v>331</v>
      </c>
      <c r="F550" s="22">
        <v>3.220764</v>
      </c>
      <c r="G550" s="22">
        <v>49.612399600000003</v>
      </c>
      <c r="H550" s="38" t="s">
        <v>2793</v>
      </c>
      <c r="I550" s="48"/>
      <c r="J550" s="21" t="s">
        <v>835</v>
      </c>
      <c r="K550" s="31"/>
      <c r="L550" s="18" t="s">
        <v>22</v>
      </c>
      <c r="M550" s="42"/>
      <c r="N550" s="42"/>
      <c r="O550" s="43">
        <f t="shared" si="8"/>
        <v>0</v>
      </c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</row>
    <row r="551" spans="1:35" x14ac:dyDescent="0.3">
      <c r="A551" s="17" t="s">
        <v>724</v>
      </c>
      <c r="B551" s="17" t="s">
        <v>2370</v>
      </c>
      <c r="C551" s="22" t="s">
        <v>1397</v>
      </c>
      <c r="D551" s="24" t="s">
        <v>797</v>
      </c>
      <c r="E551" s="22" t="s">
        <v>408</v>
      </c>
      <c r="F551" s="22">
        <v>3.5252422999999</v>
      </c>
      <c r="G551" s="22">
        <v>49.216817499999998</v>
      </c>
      <c r="H551" s="38" t="s">
        <v>2793</v>
      </c>
      <c r="I551" s="48"/>
      <c r="J551" s="21" t="s">
        <v>835</v>
      </c>
      <c r="K551" s="31"/>
      <c r="L551" s="18" t="s">
        <v>22</v>
      </c>
      <c r="M551" s="42"/>
      <c r="N551" s="42"/>
      <c r="O551" s="43">
        <f t="shared" si="8"/>
        <v>0</v>
      </c>
    </row>
    <row r="552" spans="1:35" x14ac:dyDescent="0.3">
      <c r="A552" s="17" t="s">
        <v>724</v>
      </c>
      <c r="B552" s="17" t="s">
        <v>2371</v>
      </c>
      <c r="C552" s="22" t="s">
        <v>1398</v>
      </c>
      <c r="D552" s="24" t="s">
        <v>798</v>
      </c>
      <c r="E552" s="22" t="s">
        <v>409</v>
      </c>
      <c r="F552" s="22">
        <v>3.2759858999999998</v>
      </c>
      <c r="G552" s="22">
        <v>49.829210500000002</v>
      </c>
      <c r="H552" s="38" t="s">
        <v>2793</v>
      </c>
      <c r="I552" s="48"/>
      <c r="J552" s="21" t="s">
        <v>835</v>
      </c>
      <c r="K552" s="18" t="s">
        <v>26</v>
      </c>
      <c r="L552" s="18" t="s">
        <v>22</v>
      </c>
      <c r="M552" s="42"/>
      <c r="N552" s="42"/>
      <c r="O552" s="43">
        <f t="shared" si="8"/>
        <v>0</v>
      </c>
    </row>
    <row r="553" spans="1:35" x14ac:dyDescent="0.3">
      <c r="A553" s="17" t="s">
        <v>724</v>
      </c>
      <c r="B553" s="17" t="s">
        <v>2372</v>
      </c>
      <c r="C553" s="22" t="s">
        <v>1399</v>
      </c>
      <c r="D553" s="24">
        <v>60290</v>
      </c>
      <c r="E553" s="22" t="s">
        <v>821</v>
      </c>
      <c r="F553" s="22">
        <v>2.4455748000000002</v>
      </c>
      <c r="G553" s="22">
        <v>49.306855900000002</v>
      </c>
      <c r="H553" s="38" t="s">
        <v>2793</v>
      </c>
      <c r="I553" s="48"/>
      <c r="J553" s="21" t="s">
        <v>835</v>
      </c>
      <c r="K553" s="18" t="s">
        <v>26</v>
      </c>
      <c r="L553" s="18" t="s">
        <v>22</v>
      </c>
      <c r="M553" s="42"/>
      <c r="N553" s="42"/>
      <c r="O553" s="43">
        <f t="shared" si="8"/>
        <v>0</v>
      </c>
    </row>
    <row r="554" spans="1:35" x14ac:dyDescent="0.3">
      <c r="A554" s="17" t="s">
        <v>724</v>
      </c>
      <c r="B554" s="17" t="s">
        <v>2373</v>
      </c>
      <c r="C554" s="22" t="s">
        <v>1400</v>
      </c>
      <c r="D554" s="24">
        <v>60800</v>
      </c>
      <c r="E554" s="22" t="s">
        <v>820</v>
      </c>
      <c r="F554" s="22">
        <v>2.9124037999999999</v>
      </c>
      <c r="G554" s="22">
        <v>3.2196771000000002</v>
      </c>
      <c r="H554" s="38" t="s">
        <v>2793</v>
      </c>
      <c r="I554" s="48"/>
      <c r="J554" s="21" t="s">
        <v>835</v>
      </c>
      <c r="K554" s="31"/>
      <c r="L554" s="18" t="s">
        <v>22</v>
      </c>
      <c r="M554" s="42"/>
      <c r="N554" s="42"/>
      <c r="O554" s="43">
        <f t="shared" si="8"/>
        <v>0</v>
      </c>
    </row>
    <row r="555" spans="1:35" x14ac:dyDescent="0.3">
      <c r="A555" s="17" t="s">
        <v>724</v>
      </c>
      <c r="B555" s="17" t="s">
        <v>2374</v>
      </c>
      <c r="C555" s="22" t="s">
        <v>1401</v>
      </c>
      <c r="D555" s="24">
        <v>62608</v>
      </c>
      <c r="E555" s="22" t="s">
        <v>412</v>
      </c>
      <c r="F555" s="22">
        <v>1.5698186000000001</v>
      </c>
      <c r="G555" s="22">
        <v>50.4032062</v>
      </c>
      <c r="H555" s="38" t="s">
        <v>2792</v>
      </c>
      <c r="I555" s="48"/>
      <c r="J555" s="21" t="s">
        <v>824</v>
      </c>
      <c r="K555" s="18" t="s">
        <v>26</v>
      </c>
      <c r="L555" s="18" t="s">
        <v>22</v>
      </c>
      <c r="M555" s="42"/>
      <c r="N555" s="42"/>
      <c r="O555" s="43">
        <f t="shared" si="8"/>
        <v>0</v>
      </c>
    </row>
    <row r="556" spans="1:35" s="19" customFormat="1" x14ac:dyDescent="0.3">
      <c r="A556" s="17" t="s">
        <v>724</v>
      </c>
      <c r="B556" s="17" t="s">
        <v>2375</v>
      </c>
      <c r="C556" s="22" t="s">
        <v>1402</v>
      </c>
      <c r="D556" s="24">
        <v>60000</v>
      </c>
      <c r="E556" s="22" t="s">
        <v>352</v>
      </c>
      <c r="F556" s="22">
        <v>2.1137738000000001</v>
      </c>
      <c r="G556" s="22">
        <v>49.4120864</v>
      </c>
      <c r="H556" s="38" t="s">
        <v>2792</v>
      </c>
      <c r="I556" s="48"/>
      <c r="J556" s="21" t="s">
        <v>824</v>
      </c>
      <c r="K556" s="18" t="s">
        <v>26</v>
      </c>
      <c r="L556" s="18" t="s">
        <v>22</v>
      </c>
      <c r="M556" s="42"/>
      <c r="N556" s="42"/>
      <c r="O556" s="43">
        <f t="shared" si="8"/>
        <v>0</v>
      </c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</row>
    <row r="557" spans="1:35" x14ac:dyDescent="0.3">
      <c r="A557" s="17" t="s">
        <v>724</v>
      </c>
      <c r="B557" s="17" t="s">
        <v>2376</v>
      </c>
      <c r="C557" s="22" t="s">
        <v>1403</v>
      </c>
      <c r="D557" s="24">
        <v>59320</v>
      </c>
      <c r="E557" s="22" t="s">
        <v>410</v>
      </c>
      <c r="F557" s="22">
        <v>2.9650037999999999</v>
      </c>
      <c r="G557" s="22">
        <v>50.617930620000003</v>
      </c>
      <c r="H557" s="38" t="s">
        <v>2793</v>
      </c>
      <c r="I557" s="48"/>
      <c r="J557" s="21" t="s">
        <v>835</v>
      </c>
      <c r="K557" s="31"/>
      <c r="L557" s="18" t="s">
        <v>22</v>
      </c>
      <c r="M557" s="42"/>
      <c r="N557" s="42"/>
      <c r="O557" s="43">
        <f t="shared" si="8"/>
        <v>0</v>
      </c>
    </row>
    <row r="558" spans="1:35" s="19" customFormat="1" x14ac:dyDescent="0.3">
      <c r="A558" s="17" t="s">
        <v>724</v>
      </c>
      <c r="B558" s="17" t="s">
        <v>2377</v>
      </c>
      <c r="C558" s="22" t="s">
        <v>1404</v>
      </c>
      <c r="D558" s="24">
        <v>59700</v>
      </c>
      <c r="E558" s="22" t="s">
        <v>384</v>
      </c>
      <c r="F558" s="22">
        <v>3.0948378999999999</v>
      </c>
      <c r="G558" s="22">
        <v>50.651196900000002</v>
      </c>
      <c r="H558" s="38" t="s">
        <v>2793</v>
      </c>
      <c r="I558" s="48"/>
      <c r="J558" s="21" t="s">
        <v>835</v>
      </c>
      <c r="K558" s="18" t="s">
        <v>26</v>
      </c>
      <c r="L558" s="18" t="s">
        <v>22</v>
      </c>
      <c r="M558" s="42"/>
      <c r="N558" s="42"/>
      <c r="O558" s="43">
        <f t="shared" si="8"/>
        <v>0</v>
      </c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</row>
    <row r="559" spans="1:35" s="19" customFormat="1" x14ac:dyDescent="0.3">
      <c r="A559" s="17" t="s">
        <v>724</v>
      </c>
      <c r="B559" s="17" t="s">
        <v>2378</v>
      </c>
      <c r="C559" s="22" t="s">
        <v>1405</v>
      </c>
      <c r="D559" s="24">
        <v>59100</v>
      </c>
      <c r="E559" s="22" t="s">
        <v>396</v>
      </c>
      <c r="F559" s="22">
        <v>3.1960728</v>
      </c>
      <c r="G559" s="22">
        <v>50.692626199999999</v>
      </c>
      <c r="H559" s="38" t="s">
        <v>2793</v>
      </c>
      <c r="I559" s="48"/>
      <c r="J559" s="21" t="s">
        <v>835</v>
      </c>
      <c r="K559" s="18" t="s">
        <v>26</v>
      </c>
      <c r="L559" s="18" t="s">
        <v>22</v>
      </c>
      <c r="M559" s="42"/>
      <c r="N559" s="42"/>
      <c r="O559" s="43">
        <f t="shared" si="8"/>
        <v>0</v>
      </c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</row>
    <row r="560" spans="1:35" s="19" customFormat="1" x14ac:dyDescent="0.3">
      <c r="A560" s="17" t="s">
        <v>724</v>
      </c>
      <c r="B560" s="17" t="s">
        <v>2379</v>
      </c>
      <c r="C560" s="22" t="s">
        <v>1406</v>
      </c>
      <c r="D560" s="24">
        <v>59300</v>
      </c>
      <c r="E560" s="22" t="s">
        <v>377</v>
      </c>
      <c r="F560" s="22">
        <v>3.5042295999999999</v>
      </c>
      <c r="G560" s="22">
        <v>50.3570031</v>
      </c>
      <c r="H560" s="38" t="s">
        <v>2792</v>
      </c>
      <c r="I560" s="48"/>
      <c r="J560" s="21" t="s">
        <v>823</v>
      </c>
      <c r="K560" s="18" t="s">
        <v>26</v>
      </c>
      <c r="L560" s="18" t="s">
        <v>22</v>
      </c>
      <c r="M560" s="42"/>
      <c r="N560" s="42"/>
      <c r="O560" s="43">
        <f t="shared" si="8"/>
        <v>0</v>
      </c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</row>
    <row r="561" spans="1:35" x14ac:dyDescent="0.3">
      <c r="A561" s="17" t="s">
        <v>724</v>
      </c>
      <c r="B561" s="17" t="s">
        <v>2380</v>
      </c>
      <c r="C561" s="22" t="s">
        <v>1407</v>
      </c>
      <c r="D561" s="24" t="s">
        <v>819</v>
      </c>
      <c r="E561" s="22" t="s">
        <v>331</v>
      </c>
      <c r="F561" s="22">
        <v>3.218899</v>
      </c>
      <c r="G561" s="22">
        <v>49.614293000000004</v>
      </c>
      <c r="H561" s="38" t="s">
        <v>2793</v>
      </c>
      <c r="I561" s="48"/>
      <c r="J561" s="21" t="s">
        <v>835</v>
      </c>
      <c r="K561" s="18" t="s">
        <v>26</v>
      </c>
      <c r="L561" s="18" t="s">
        <v>22</v>
      </c>
      <c r="M561" s="42"/>
      <c r="N561" s="42"/>
      <c r="O561" s="43">
        <f t="shared" si="8"/>
        <v>0</v>
      </c>
    </row>
    <row r="562" spans="1:35" s="19" customFormat="1" x14ac:dyDescent="0.3">
      <c r="A562" s="17" t="s">
        <v>724</v>
      </c>
      <c r="B562" s="17" t="s">
        <v>2381</v>
      </c>
      <c r="C562" s="22" t="s">
        <v>1408</v>
      </c>
      <c r="D562" s="24" t="s">
        <v>740</v>
      </c>
      <c r="E562" s="22" t="s">
        <v>415</v>
      </c>
      <c r="F562" s="22">
        <v>3.2772527</v>
      </c>
      <c r="G562" s="22">
        <v>49.376250300000002</v>
      </c>
      <c r="H562" s="38" t="s">
        <v>2793</v>
      </c>
      <c r="I562" s="48"/>
      <c r="J562" s="21" t="s">
        <v>835</v>
      </c>
      <c r="K562" s="18" t="s">
        <v>26</v>
      </c>
      <c r="L562" s="18" t="s">
        <v>22</v>
      </c>
      <c r="M562" s="42"/>
      <c r="N562" s="42"/>
      <c r="O562" s="43">
        <f t="shared" si="8"/>
        <v>0</v>
      </c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</row>
    <row r="563" spans="1:35" x14ac:dyDescent="0.3">
      <c r="A563" s="17" t="s">
        <v>724</v>
      </c>
      <c r="B563" s="17" t="s">
        <v>2382</v>
      </c>
      <c r="C563" s="22" t="s">
        <v>1409</v>
      </c>
      <c r="D563" s="24">
        <v>62223</v>
      </c>
      <c r="E563" s="22" t="s">
        <v>411</v>
      </c>
      <c r="F563" s="22">
        <v>2.7616154000000002</v>
      </c>
      <c r="G563" s="22">
        <v>50.314172800000001</v>
      </c>
      <c r="H563" s="38" t="s">
        <v>2793</v>
      </c>
      <c r="I563" s="48"/>
      <c r="J563" s="21" t="s">
        <v>835</v>
      </c>
      <c r="K563" s="18" t="s">
        <v>26</v>
      </c>
      <c r="L563" s="18" t="s">
        <v>22</v>
      </c>
      <c r="M563" s="42"/>
      <c r="N563" s="42"/>
      <c r="O563" s="43">
        <f t="shared" si="8"/>
        <v>0</v>
      </c>
    </row>
    <row r="564" spans="1:35" x14ac:dyDescent="0.3">
      <c r="A564" s="17" t="s">
        <v>724</v>
      </c>
      <c r="B564" s="17" t="s">
        <v>2383</v>
      </c>
      <c r="C564" s="22" t="s">
        <v>1410</v>
      </c>
      <c r="D564" s="24">
        <v>62223</v>
      </c>
      <c r="E564" s="22" t="s">
        <v>411</v>
      </c>
      <c r="F564" s="22">
        <v>2.7669074</v>
      </c>
      <c r="G564" s="22">
        <v>50.3118172</v>
      </c>
      <c r="H564" s="38" t="s">
        <v>2792</v>
      </c>
      <c r="I564" s="48"/>
      <c r="J564" s="21" t="s">
        <v>824</v>
      </c>
      <c r="K564" s="18" t="s">
        <v>26</v>
      </c>
      <c r="L564" s="18" t="s">
        <v>22</v>
      </c>
      <c r="M564" s="42"/>
      <c r="N564" s="42"/>
      <c r="O564" s="43">
        <f t="shared" si="8"/>
        <v>0</v>
      </c>
    </row>
    <row r="565" spans="1:35" x14ac:dyDescent="0.3">
      <c r="A565" s="17" t="s">
        <v>724</v>
      </c>
      <c r="B565" s="17" t="s">
        <v>2384</v>
      </c>
      <c r="C565" s="22" t="s">
        <v>1411</v>
      </c>
      <c r="D565" s="24">
        <v>59000</v>
      </c>
      <c r="E565" s="22" t="s">
        <v>386</v>
      </c>
      <c r="F565" s="22">
        <v>3.0806572000000001</v>
      </c>
      <c r="G565" s="22">
        <v>50.660992800000002</v>
      </c>
      <c r="H565" s="38" t="s">
        <v>2792</v>
      </c>
      <c r="I565" s="48"/>
      <c r="J565" s="21" t="s">
        <v>824</v>
      </c>
      <c r="K565" s="18" t="s">
        <v>26</v>
      </c>
      <c r="L565" s="18" t="s">
        <v>22</v>
      </c>
      <c r="M565" s="42"/>
      <c r="N565" s="42"/>
      <c r="O565" s="43">
        <f t="shared" si="8"/>
        <v>0</v>
      </c>
    </row>
    <row r="566" spans="1:35" x14ac:dyDescent="0.3">
      <c r="A566" s="17" t="s">
        <v>724</v>
      </c>
      <c r="B566" s="17" t="s">
        <v>2385</v>
      </c>
      <c r="C566" s="22" t="s">
        <v>1412</v>
      </c>
      <c r="D566" s="24">
        <v>62880</v>
      </c>
      <c r="E566" s="22" t="s">
        <v>413</v>
      </c>
      <c r="F566" s="22">
        <v>2.8159611</v>
      </c>
      <c r="G566" s="22">
        <v>50.457711099999997</v>
      </c>
      <c r="H566" s="38" t="s">
        <v>2792</v>
      </c>
      <c r="I566" s="48"/>
      <c r="J566" s="21" t="s">
        <v>824</v>
      </c>
      <c r="K566" s="18" t="s">
        <v>26</v>
      </c>
      <c r="L566" s="18" t="s">
        <v>22</v>
      </c>
      <c r="M566" s="42"/>
      <c r="N566" s="42"/>
      <c r="O566" s="43">
        <f t="shared" si="8"/>
        <v>0</v>
      </c>
    </row>
    <row r="567" spans="1:35" s="19" customFormat="1" x14ac:dyDescent="0.3">
      <c r="A567" s="17" t="s">
        <v>724</v>
      </c>
      <c r="B567" s="17" t="s">
        <v>2386</v>
      </c>
      <c r="C567" s="22" t="s">
        <v>1413</v>
      </c>
      <c r="D567" s="24">
        <v>60880</v>
      </c>
      <c r="E567" s="22" t="s">
        <v>1414</v>
      </c>
      <c r="F567" s="22">
        <v>2.7554159</v>
      </c>
      <c r="G567" s="22">
        <v>49.3632043</v>
      </c>
      <c r="H567" s="38" t="s">
        <v>2793</v>
      </c>
      <c r="I567" s="48"/>
      <c r="J567" s="21" t="s">
        <v>835</v>
      </c>
      <c r="K567" s="18" t="s">
        <v>26</v>
      </c>
      <c r="L567" s="18" t="s">
        <v>22</v>
      </c>
      <c r="M567" s="42"/>
      <c r="N567" s="42"/>
      <c r="O567" s="43">
        <f t="shared" si="8"/>
        <v>0</v>
      </c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</row>
    <row r="568" spans="1:35" x14ac:dyDescent="0.3">
      <c r="A568" s="17" t="s">
        <v>724</v>
      </c>
      <c r="B568" s="17" t="s">
        <v>2387</v>
      </c>
      <c r="C568" s="22" t="s">
        <v>1415</v>
      </c>
      <c r="D568" s="24">
        <v>60550</v>
      </c>
      <c r="E568" s="22" t="s">
        <v>1416</v>
      </c>
      <c r="F568" s="22">
        <v>2.5207630999999999</v>
      </c>
      <c r="G568" s="22">
        <v>49.2757322</v>
      </c>
      <c r="H568" s="38" t="s">
        <v>2793</v>
      </c>
      <c r="I568" s="48"/>
      <c r="J568" s="21" t="s">
        <v>835</v>
      </c>
      <c r="K568" s="31"/>
      <c r="L568" s="18" t="s">
        <v>22</v>
      </c>
      <c r="M568" s="42"/>
      <c r="N568" s="42"/>
      <c r="O568" s="43">
        <f t="shared" si="8"/>
        <v>0</v>
      </c>
    </row>
    <row r="569" spans="1:35" x14ac:dyDescent="0.3">
      <c r="A569" s="17" t="s">
        <v>724</v>
      </c>
      <c r="B569" s="17" t="s">
        <v>2388</v>
      </c>
      <c r="C569" s="22" t="s">
        <v>1417</v>
      </c>
      <c r="D569" s="24">
        <v>80520</v>
      </c>
      <c r="E569" s="22" t="s">
        <v>414</v>
      </c>
      <c r="F569" s="22">
        <v>1.5402564999999999</v>
      </c>
      <c r="G569" s="22">
        <v>50.063775800000002</v>
      </c>
      <c r="H569" s="38" t="s">
        <v>2793</v>
      </c>
      <c r="I569" s="48"/>
      <c r="J569" s="21" t="s">
        <v>835</v>
      </c>
      <c r="K569" s="31"/>
      <c r="L569" s="18" t="s">
        <v>22</v>
      </c>
      <c r="M569" s="42"/>
      <c r="N569" s="42"/>
      <c r="O569" s="43">
        <f t="shared" si="8"/>
        <v>0</v>
      </c>
    </row>
    <row r="570" spans="1:35" x14ac:dyDescent="0.3">
      <c r="A570" s="17" t="s">
        <v>724</v>
      </c>
      <c r="B570" s="17" t="s">
        <v>2389</v>
      </c>
      <c r="C570" s="22" t="s">
        <v>1418</v>
      </c>
      <c r="D570" s="24">
        <v>60200</v>
      </c>
      <c r="E570" s="22" t="s">
        <v>353</v>
      </c>
      <c r="F570" s="22">
        <v>2.7893792999999998</v>
      </c>
      <c r="G570" s="22">
        <v>49.395527000000001</v>
      </c>
      <c r="H570" s="38" t="s">
        <v>2793</v>
      </c>
      <c r="I570" s="48"/>
      <c r="J570" s="21" t="s">
        <v>835</v>
      </c>
      <c r="K570" s="18" t="s">
        <v>26</v>
      </c>
      <c r="L570" s="18" t="s">
        <v>19</v>
      </c>
      <c r="M570" s="42"/>
      <c r="N570" s="42"/>
      <c r="O570" s="43">
        <f t="shared" si="8"/>
        <v>0</v>
      </c>
    </row>
    <row r="571" spans="1:35" x14ac:dyDescent="0.3">
      <c r="A571" s="17" t="s">
        <v>724</v>
      </c>
      <c r="B571" s="17" t="s">
        <v>2390</v>
      </c>
      <c r="C571" s="22" t="s">
        <v>1419</v>
      </c>
      <c r="D571" s="24">
        <v>59043</v>
      </c>
      <c r="E571" s="22" t="s">
        <v>386</v>
      </c>
      <c r="F571" s="22">
        <v>3.0530408000000002</v>
      </c>
      <c r="G571" s="22">
        <v>50.6227047</v>
      </c>
      <c r="H571" s="38" t="s">
        <v>2792</v>
      </c>
      <c r="I571" s="48"/>
      <c r="J571" s="21" t="s">
        <v>826</v>
      </c>
      <c r="K571" s="18" t="s">
        <v>26</v>
      </c>
      <c r="L571" s="18" t="s">
        <v>19</v>
      </c>
      <c r="M571" s="42"/>
      <c r="N571" s="42"/>
      <c r="O571" s="43">
        <f t="shared" si="8"/>
        <v>0</v>
      </c>
    </row>
    <row r="572" spans="1:35" x14ac:dyDescent="0.3">
      <c r="A572" s="17" t="s">
        <v>1821</v>
      </c>
      <c r="B572" s="17" t="s">
        <v>2391</v>
      </c>
      <c r="C572" s="22" t="s">
        <v>1420</v>
      </c>
      <c r="D572" s="24">
        <v>59650</v>
      </c>
      <c r="E572" s="22" t="s">
        <v>397</v>
      </c>
      <c r="F572" s="22">
        <v>3.1328925999999999</v>
      </c>
      <c r="G572" s="22">
        <v>50.6155276</v>
      </c>
      <c r="H572" s="38" t="s">
        <v>2792</v>
      </c>
      <c r="I572" s="48"/>
      <c r="J572" s="21" t="s">
        <v>823</v>
      </c>
      <c r="K572" s="18" t="s">
        <v>26</v>
      </c>
      <c r="L572" s="18" t="s">
        <v>22</v>
      </c>
      <c r="M572" s="42"/>
      <c r="N572" s="42"/>
      <c r="O572" s="43">
        <f t="shared" si="8"/>
        <v>0</v>
      </c>
    </row>
    <row r="573" spans="1:35" x14ac:dyDescent="0.3">
      <c r="A573" s="17" t="s">
        <v>351</v>
      </c>
      <c r="B573" s="17" t="s">
        <v>2392</v>
      </c>
      <c r="C573" s="22" t="s">
        <v>1421</v>
      </c>
      <c r="D573" s="24">
        <v>60013</v>
      </c>
      <c r="E573" s="22" t="s">
        <v>352</v>
      </c>
      <c r="F573" s="22">
        <v>2.0994948999999998</v>
      </c>
      <c r="G573" s="22">
        <v>49.4381567</v>
      </c>
      <c r="H573" s="38" t="s">
        <v>2792</v>
      </c>
      <c r="I573" s="48"/>
      <c r="J573" s="21" t="s">
        <v>822</v>
      </c>
      <c r="K573" s="18" t="s">
        <v>26</v>
      </c>
      <c r="L573" s="18" t="s">
        <v>22</v>
      </c>
      <c r="M573" s="42"/>
      <c r="N573" s="42"/>
      <c r="O573" s="43">
        <f t="shared" si="8"/>
        <v>0</v>
      </c>
    </row>
    <row r="574" spans="1:35" s="19" customFormat="1" x14ac:dyDescent="0.3">
      <c r="A574" s="17" t="s">
        <v>351</v>
      </c>
      <c r="B574" s="17" t="s">
        <v>2393</v>
      </c>
      <c r="C574" s="22" t="s">
        <v>1422</v>
      </c>
      <c r="D574" s="24">
        <v>60313</v>
      </c>
      <c r="E574" s="22" t="s">
        <v>354</v>
      </c>
      <c r="F574" s="22">
        <v>2.4783175000000002</v>
      </c>
      <c r="G574" s="22">
        <v>49.261122700000001</v>
      </c>
      <c r="H574" s="38" t="s">
        <v>2792</v>
      </c>
      <c r="I574" s="48"/>
      <c r="J574" s="21" t="s">
        <v>822</v>
      </c>
      <c r="K574" s="18" t="s">
        <v>26</v>
      </c>
      <c r="L574" s="18" t="s">
        <v>22</v>
      </c>
      <c r="M574" s="42"/>
      <c r="N574" s="42"/>
      <c r="O574" s="43">
        <f t="shared" si="8"/>
        <v>0</v>
      </c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</row>
    <row r="575" spans="1:35" x14ac:dyDescent="0.3">
      <c r="A575" s="17" t="s">
        <v>351</v>
      </c>
      <c r="B575" s="17" t="s">
        <v>2394</v>
      </c>
      <c r="C575" s="22" t="s">
        <v>1423</v>
      </c>
      <c r="D575" s="24">
        <v>60011</v>
      </c>
      <c r="E575" s="22" t="s">
        <v>352</v>
      </c>
      <c r="F575" s="22">
        <v>2.081779</v>
      </c>
      <c r="G575" s="22">
        <v>49.433222999999998</v>
      </c>
      <c r="H575" s="38" t="s">
        <v>2792</v>
      </c>
      <c r="I575" s="48"/>
      <c r="J575" s="21" t="s">
        <v>823</v>
      </c>
      <c r="K575" s="18" t="s">
        <v>26</v>
      </c>
      <c r="L575" s="18" t="s">
        <v>22</v>
      </c>
      <c r="M575" s="42"/>
      <c r="N575" s="42"/>
      <c r="O575" s="43">
        <f t="shared" si="8"/>
        <v>0</v>
      </c>
    </row>
    <row r="576" spans="1:35" s="19" customFormat="1" x14ac:dyDescent="0.3">
      <c r="A576" s="17" t="s">
        <v>351</v>
      </c>
      <c r="B576" s="17" t="s">
        <v>2395</v>
      </c>
      <c r="C576" s="22" t="s">
        <v>1424</v>
      </c>
      <c r="D576" s="24">
        <v>60321</v>
      </c>
      <c r="E576" s="22" t="s">
        <v>353</v>
      </c>
      <c r="F576" s="22">
        <v>2.8193408</v>
      </c>
      <c r="G576" s="22">
        <v>49.419226899999998</v>
      </c>
      <c r="H576" s="38" t="s">
        <v>2792</v>
      </c>
      <c r="I576" s="48"/>
      <c r="J576" s="21" t="s">
        <v>823</v>
      </c>
      <c r="K576" s="18" t="s">
        <v>26</v>
      </c>
      <c r="L576" s="18" t="s">
        <v>22</v>
      </c>
      <c r="M576" s="42"/>
      <c r="N576" s="42"/>
      <c r="O576" s="43">
        <f t="shared" si="8"/>
        <v>0</v>
      </c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</row>
    <row r="577" spans="1:35" x14ac:dyDescent="0.3">
      <c r="A577" s="17" t="s">
        <v>351</v>
      </c>
      <c r="B577" s="17" t="s">
        <v>2396</v>
      </c>
      <c r="C577" s="22" t="s">
        <v>1425</v>
      </c>
      <c r="D577" s="24">
        <v>60200</v>
      </c>
      <c r="E577" s="22" t="s">
        <v>353</v>
      </c>
      <c r="F577" s="22">
        <v>2.7897980000000002</v>
      </c>
      <c r="G577" s="22">
        <v>49.391922999999998</v>
      </c>
      <c r="H577" s="38" t="s">
        <v>2793</v>
      </c>
      <c r="I577" s="48"/>
      <c r="J577" s="21" t="s">
        <v>835</v>
      </c>
      <c r="K577" s="18" t="s">
        <v>26</v>
      </c>
      <c r="L577" s="18" t="s">
        <v>22</v>
      </c>
      <c r="M577" s="42"/>
      <c r="N577" s="42"/>
      <c r="O577" s="43">
        <f t="shared" si="8"/>
        <v>0</v>
      </c>
    </row>
    <row r="578" spans="1:35" x14ac:dyDescent="0.3">
      <c r="A578" s="17" t="s">
        <v>355</v>
      </c>
      <c r="B578" s="17" t="s">
        <v>2397</v>
      </c>
      <c r="C578" s="22" t="s">
        <v>1426</v>
      </c>
      <c r="D578" s="24">
        <v>61000</v>
      </c>
      <c r="E578" s="22" t="s">
        <v>356</v>
      </c>
      <c r="F578" s="22">
        <v>9.4769999999999993E-2</v>
      </c>
      <c r="G578" s="22">
        <v>48.431765300000002</v>
      </c>
      <c r="H578" s="38" t="s">
        <v>2792</v>
      </c>
      <c r="I578" s="48"/>
      <c r="J578" s="21" t="s">
        <v>822</v>
      </c>
      <c r="K578" s="18" t="s">
        <v>26</v>
      </c>
      <c r="L578" s="18" t="s">
        <v>22</v>
      </c>
      <c r="M578" s="42"/>
      <c r="N578" s="42"/>
      <c r="O578" s="43">
        <f t="shared" si="8"/>
        <v>0</v>
      </c>
    </row>
    <row r="579" spans="1:35" x14ac:dyDescent="0.3">
      <c r="A579" s="17" t="s">
        <v>355</v>
      </c>
      <c r="B579" s="17" t="s">
        <v>2398</v>
      </c>
      <c r="C579" s="22" t="s">
        <v>1427</v>
      </c>
      <c r="D579" s="24">
        <v>61200</v>
      </c>
      <c r="E579" s="22" t="s">
        <v>358</v>
      </c>
      <c r="F579" s="22">
        <v>-1.8219599999999999E-2</v>
      </c>
      <c r="G579" s="22">
        <v>48.7457055</v>
      </c>
      <c r="H579" s="38" t="s">
        <v>2793</v>
      </c>
      <c r="I579" s="48"/>
      <c r="J579" s="21" t="s">
        <v>835</v>
      </c>
      <c r="K579" s="31"/>
      <c r="L579" s="18" t="s">
        <v>22</v>
      </c>
      <c r="M579" s="42"/>
      <c r="N579" s="42"/>
      <c r="O579" s="43">
        <f t="shared" si="8"/>
        <v>0</v>
      </c>
    </row>
    <row r="580" spans="1:35" s="19" customFormat="1" x14ac:dyDescent="0.3">
      <c r="A580" s="17" t="s">
        <v>355</v>
      </c>
      <c r="B580" s="17" t="s">
        <v>2399</v>
      </c>
      <c r="C580" s="22" t="s">
        <v>1428</v>
      </c>
      <c r="D580" s="24">
        <v>61100</v>
      </c>
      <c r="E580" s="22" t="s">
        <v>357</v>
      </c>
      <c r="F580" s="22">
        <v>-0.56725899999999996</v>
      </c>
      <c r="G580" s="22">
        <v>48.747055000000003</v>
      </c>
      <c r="H580" s="38" t="s">
        <v>2793</v>
      </c>
      <c r="I580" s="48"/>
      <c r="J580" s="21" t="s">
        <v>835</v>
      </c>
      <c r="K580" s="31"/>
      <c r="L580" s="18" t="s">
        <v>22</v>
      </c>
      <c r="M580" s="42"/>
      <c r="N580" s="42"/>
      <c r="O580" s="43">
        <f t="shared" si="8"/>
        <v>0</v>
      </c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</row>
    <row r="581" spans="1:35" x14ac:dyDescent="0.3">
      <c r="A581" s="17" t="s">
        <v>355</v>
      </c>
      <c r="B581" s="17" t="s">
        <v>2400</v>
      </c>
      <c r="C581" s="22" t="s">
        <v>1429</v>
      </c>
      <c r="D581" s="24">
        <v>61300</v>
      </c>
      <c r="E581" s="22" t="s">
        <v>359</v>
      </c>
      <c r="F581" s="22">
        <v>0.61844099999996005</v>
      </c>
      <c r="G581" s="22">
        <v>48.760300000000001</v>
      </c>
      <c r="H581" s="38" t="s">
        <v>2793</v>
      </c>
      <c r="I581" s="48"/>
      <c r="J581" s="21" t="s">
        <v>835</v>
      </c>
      <c r="K581" s="31"/>
      <c r="L581" s="18" t="s">
        <v>22</v>
      </c>
      <c r="M581" s="42"/>
      <c r="N581" s="42"/>
      <c r="O581" s="43">
        <f t="shared" si="8"/>
        <v>0</v>
      </c>
    </row>
    <row r="582" spans="1:35" x14ac:dyDescent="0.3">
      <c r="A582" s="17" t="s">
        <v>308</v>
      </c>
      <c r="B582" s="17" t="s">
        <v>2401</v>
      </c>
      <c r="C582" s="22" t="s">
        <v>1430</v>
      </c>
      <c r="D582" s="24">
        <v>62360</v>
      </c>
      <c r="E582" s="22" t="s">
        <v>800</v>
      </c>
      <c r="F582" s="22">
        <v>1.6347795000000001</v>
      </c>
      <c r="G582" s="22">
        <v>50.675080600000001</v>
      </c>
      <c r="H582" s="38" t="s">
        <v>2793</v>
      </c>
      <c r="I582" s="48"/>
      <c r="J582" s="21" t="s">
        <v>835</v>
      </c>
      <c r="K582" s="18" t="s">
        <v>26</v>
      </c>
      <c r="L582" s="18" t="s">
        <v>22</v>
      </c>
      <c r="M582" s="42"/>
      <c r="N582" s="42"/>
      <c r="O582" s="43">
        <f t="shared" si="8"/>
        <v>0</v>
      </c>
    </row>
    <row r="583" spans="1:35" x14ac:dyDescent="0.3">
      <c r="A583" s="17" t="s">
        <v>308</v>
      </c>
      <c r="B583" s="17" t="s">
        <v>2402</v>
      </c>
      <c r="C583" s="22" t="s">
        <v>1431</v>
      </c>
      <c r="D583" s="24">
        <v>62500</v>
      </c>
      <c r="E583" s="22" t="s">
        <v>311</v>
      </c>
      <c r="F583" s="22">
        <v>2.2512392999999999</v>
      </c>
      <c r="G583" s="22">
        <v>50.752174699999998</v>
      </c>
      <c r="H583" s="38" t="s">
        <v>2793</v>
      </c>
      <c r="I583" s="48"/>
      <c r="J583" s="21" t="s">
        <v>835</v>
      </c>
      <c r="K583" s="31"/>
      <c r="L583" s="18" t="s">
        <v>22</v>
      </c>
      <c r="M583" s="42"/>
      <c r="N583" s="42"/>
      <c r="O583" s="43">
        <f t="shared" si="8"/>
        <v>0</v>
      </c>
    </row>
    <row r="584" spans="1:35" s="19" customFormat="1" x14ac:dyDescent="0.3">
      <c r="A584" s="17" t="s">
        <v>308</v>
      </c>
      <c r="B584" s="17" t="s">
        <v>2403</v>
      </c>
      <c r="C584" s="22" t="s">
        <v>1432</v>
      </c>
      <c r="D584" s="24">
        <v>62103</v>
      </c>
      <c r="E584" s="22" t="s">
        <v>310</v>
      </c>
      <c r="F584" s="22">
        <v>1.8604493</v>
      </c>
      <c r="G584" s="22">
        <v>50.953254100000002</v>
      </c>
      <c r="H584" s="38" t="s">
        <v>2792</v>
      </c>
      <c r="I584" s="48"/>
      <c r="J584" s="21" t="s">
        <v>822</v>
      </c>
      <c r="K584" s="18" t="s">
        <v>26</v>
      </c>
      <c r="L584" s="18" t="s">
        <v>22</v>
      </c>
      <c r="M584" s="42"/>
      <c r="N584" s="42"/>
      <c r="O584" s="43">
        <f t="shared" ref="O584:O647" si="9">M584+(N584*12)</f>
        <v>0</v>
      </c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</row>
    <row r="585" spans="1:35" s="19" customFormat="1" x14ac:dyDescent="0.3">
      <c r="A585" s="17" t="s">
        <v>308</v>
      </c>
      <c r="B585" s="17" t="s">
        <v>2404</v>
      </c>
      <c r="C585" s="22" t="s">
        <v>1433</v>
      </c>
      <c r="D585" s="24">
        <v>62200</v>
      </c>
      <c r="E585" s="22" t="s">
        <v>309</v>
      </c>
      <c r="F585" s="22">
        <v>1.6138112</v>
      </c>
      <c r="G585" s="22">
        <v>50.727706099999999</v>
      </c>
      <c r="H585" s="38" t="s">
        <v>2792</v>
      </c>
      <c r="I585" s="48"/>
      <c r="J585" s="21" t="s">
        <v>823</v>
      </c>
      <c r="K585" s="18" t="s">
        <v>26</v>
      </c>
      <c r="L585" s="18" t="s">
        <v>22</v>
      </c>
      <c r="M585" s="42"/>
      <c r="N585" s="42"/>
      <c r="O585" s="43">
        <f t="shared" si="9"/>
        <v>0</v>
      </c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</row>
    <row r="586" spans="1:35" s="19" customFormat="1" x14ac:dyDescent="0.3">
      <c r="A586" s="17" t="s">
        <v>337</v>
      </c>
      <c r="B586" s="17" t="s">
        <v>2405</v>
      </c>
      <c r="C586" s="22" t="s">
        <v>1434</v>
      </c>
      <c r="D586" s="24">
        <v>62418</v>
      </c>
      <c r="E586" s="22" t="s">
        <v>340</v>
      </c>
      <c r="F586" s="22">
        <v>2.6359810000000001</v>
      </c>
      <c r="G586" s="22">
        <v>50.529392999999999</v>
      </c>
      <c r="H586" s="38" t="s">
        <v>2792</v>
      </c>
      <c r="I586" s="48"/>
      <c r="J586" s="21" t="s">
        <v>824</v>
      </c>
      <c r="K586" s="18" t="s">
        <v>26</v>
      </c>
      <c r="L586" s="18" t="s">
        <v>22</v>
      </c>
      <c r="M586" s="42"/>
      <c r="N586" s="42"/>
      <c r="O586" s="43">
        <f t="shared" si="9"/>
        <v>0</v>
      </c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</row>
    <row r="587" spans="1:35" s="19" customFormat="1" x14ac:dyDescent="0.3">
      <c r="A587" s="17" t="s">
        <v>337</v>
      </c>
      <c r="B587" s="17" t="s">
        <v>2406</v>
      </c>
      <c r="C587" s="22" t="s">
        <v>1435</v>
      </c>
      <c r="D587" s="24">
        <v>62700</v>
      </c>
      <c r="E587" s="22" t="s">
        <v>812</v>
      </c>
      <c r="F587" s="22">
        <v>2.5456094999999999</v>
      </c>
      <c r="G587" s="22">
        <v>50.4809445</v>
      </c>
      <c r="H587" s="38" t="s">
        <v>2793</v>
      </c>
      <c r="I587" s="48"/>
      <c r="J587" s="21" t="s">
        <v>835</v>
      </c>
      <c r="K587" s="31"/>
      <c r="L587" s="18" t="s">
        <v>22</v>
      </c>
      <c r="M587" s="42"/>
      <c r="N587" s="42"/>
      <c r="O587" s="43">
        <f t="shared" si="9"/>
        <v>0</v>
      </c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</row>
    <row r="588" spans="1:35" s="19" customFormat="1" x14ac:dyDescent="0.3">
      <c r="A588" s="17" t="s">
        <v>337</v>
      </c>
      <c r="B588" s="17" t="s">
        <v>2407</v>
      </c>
      <c r="C588" s="22" t="s">
        <v>1436</v>
      </c>
      <c r="D588" s="24">
        <v>62110</v>
      </c>
      <c r="E588" s="22" t="s">
        <v>341</v>
      </c>
      <c r="F588" s="22">
        <v>2.9427496999999998</v>
      </c>
      <c r="G588" s="22">
        <v>50.423656000000001</v>
      </c>
      <c r="H588" s="38" t="s">
        <v>2793</v>
      </c>
      <c r="I588" s="48"/>
      <c r="J588" s="21" t="s">
        <v>835</v>
      </c>
      <c r="K588" s="31"/>
      <c r="L588" s="18" t="s">
        <v>22</v>
      </c>
      <c r="M588" s="42"/>
      <c r="N588" s="42"/>
      <c r="O588" s="43">
        <f t="shared" si="9"/>
        <v>0</v>
      </c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</row>
    <row r="589" spans="1:35" s="19" customFormat="1" x14ac:dyDescent="0.3">
      <c r="A589" s="17" t="s">
        <v>337</v>
      </c>
      <c r="B589" s="17" t="s">
        <v>2408</v>
      </c>
      <c r="C589" s="22" t="s">
        <v>1437</v>
      </c>
      <c r="D589" s="24">
        <v>62805</v>
      </c>
      <c r="E589" s="22" t="s">
        <v>339</v>
      </c>
      <c r="F589" s="22">
        <v>2.8299180000000002</v>
      </c>
      <c r="G589" s="22">
        <v>50.429254</v>
      </c>
      <c r="H589" s="38" t="s">
        <v>2792</v>
      </c>
      <c r="I589" s="48"/>
      <c r="J589" s="21" t="s">
        <v>824</v>
      </c>
      <c r="K589" s="18" t="s">
        <v>26</v>
      </c>
      <c r="L589" s="18" t="s">
        <v>22</v>
      </c>
      <c r="M589" s="42"/>
      <c r="N589" s="42"/>
      <c r="O589" s="43">
        <f t="shared" si="9"/>
        <v>0</v>
      </c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</row>
    <row r="590" spans="1:35" x14ac:dyDescent="0.3">
      <c r="A590" s="17" t="s">
        <v>337</v>
      </c>
      <c r="B590" s="17" t="s">
        <v>2409</v>
      </c>
      <c r="C590" s="22" t="s">
        <v>1438</v>
      </c>
      <c r="D590" s="24">
        <v>62014</v>
      </c>
      <c r="E590" s="22" t="s">
        <v>338</v>
      </c>
      <c r="F590" s="22">
        <v>2.7587988999999999</v>
      </c>
      <c r="G590" s="22">
        <v>50.291637399999999</v>
      </c>
      <c r="H590" s="38" t="s">
        <v>2792</v>
      </c>
      <c r="I590" s="48"/>
      <c r="J590" s="21" t="s">
        <v>822</v>
      </c>
      <c r="K590" s="18" t="s">
        <v>26</v>
      </c>
      <c r="L590" s="18" t="s">
        <v>22</v>
      </c>
      <c r="M590" s="42"/>
      <c r="N590" s="42"/>
      <c r="O590" s="43">
        <f t="shared" si="9"/>
        <v>0</v>
      </c>
    </row>
    <row r="591" spans="1:35" s="19" customFormat="1" x14ac:dyDescent="0.3">
      <c r="A591" s="17" t="s">
        <v>337</v>
      </c>
      <c r="B591" s="17" t="s">
        <v>2410</v>
      </c>
      <c r="C591" s="22" t="s">
        <v>1439</v>
      </c>
      <c r="D591" s="24">
        <v>62300</v>
      </c>
      <c r="E591" s="22" t="s">
        <v>342</v>
      </c>
      <c r="F591" s="22">
        <v>2.8440793000000002</v>
      </c>
      <c r="G591" s="22">
        <v>50.431966500000001</v>
      </c>
      <c r="H591" s="38" t="s">
        <v>2792</v>
      </c>
      <c r="I591" s="48"/>
      <c r="J591" s="21" t="s">
        <v>822</v>
      </c>
      <c r="K591" s="18" t="s">
        <v>26</v>
      </c>
      <c r="L591" s="18" t="s">
        <v>22</v>
      </c>
      <c r="M591" s="42"/>
      <c r="N591" s="42"/>
      <c r="O591" s="43">
        <f t="shared" si="9"/>
        <v>0</v>
      </c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</row>
    <row r="592" spans="1:35" s="19" customFormat="1" x14ac:dyDescent="0.3">
      <c r="A592" s="17" t="s">
        <v>696</v>
      </c>
      <c r="B592" s="17" t="s">
        <v>2411</v>
      </c>
      <c r="C592" s="22" t="s">
        <v>1440</v>
      </c>
      <c r="D592" s="24">
        <v>63600</v>
      </c>
      <c r="E592" s="22" t="s">
        <v>698</v>
      </c>
      <c r="F592" s="22">
        <v>3.7437702000000002</v>
      </c>
      <c r="G592" s="22">
        <v>45.550411599999997</v>
      </c>
      <c r="H592" s="38" t="s">
        <v>2793</v>
      </c>
      <c r="I592" s="48"/>
      <c r="J592" s="21" t="s">
        <v>835</v>
      </c>
      <c r="K592" s="31"/>
      <c r="L592" s="18" t="s">
        <v>22</v>
      </c>
      <c r="M592" s="42"/>
      <c r="N592" s="42"/>
      <c r="O592" s="43">
        <f t="shared" si="9"/>
        <v>0</v>
      </c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</row>
    <row r="593" spans="1:35" s="19" customFormat="1" x14ac:dyDescent="0.3">
      <c r="A593" s="17" t="s">
        <v>696</v>
      </c>
      <c r="B593" s="17" t="s">
        <v>2412</v>
      </c>
      <c r="C593" s="22" t="s">
        <v>1441</v>
      </c>
      <c r="D593" s="24">
        <v>63800</v>
      </c>
      <c r="E593" s="22" t="s">
        <v>701</v>
      </c>
      <c r="F593" s="22">
        <v>3.1982187999998999</v>
      </c>
      <c r="G593" s="22">
        <v>45.741716699999998</v>
      </c>
      <c r="H593" s="38" t="s">
        <v>2793</v>
      </c>
      <c r="I593" s="48"/>
      <c r="J593" s="21" t="s">
        <v>835</v>
      </c>
      <c r="K593" s="18" t="s">
        <v>26</v>
      </c>
      <c r="L593" s="18" t="s">
        <v>22</v>
      </c>
      <c r="M593" s="42"/>
      <c r="N593" s="42"/>
      <c r="O593" s="43">
        <f t="shared" si="9"/>
        <v>0</v>
      </c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</row>
    <row r="594" spans="1:35" s="19" customFormat="1" x14ac:dyDescent="0.3">
      <c r="A594" s="17" t="s">
        <v>696</v>
      </c>
      <c r="B594" s="17" t="s">
        <v>2413</v>
      </c>
      <c r="C594" s="22" t="s">
        <v>1442</v>
      </c>
      <c r="D594" s="24">
        <v>63042</v>
      </c>
      <c r="E594" s="22" t="s">
        <v>578</v>
      </c>
      <c r="F594" s="22">
        <v>3.1071360000000001</v>
      </c>
      <c r="G594" s="22">
        <v>45.809590999999998</v>
      </c>
      <c r="H594" s="38" t="s">
        <v>2792</v>
      </c>
      <c r="I594" s="48"/>
      <c r="J594" s="21" t="s">
        <v>824</v>
      </c>
      <c r="K594" s="18" t="s">
        <v>26</v>
      </c>
      <c r="L594" s="18" t="s">
        <v>22</v>
      </c>
      <c r="M594" s="42"/>
      <c r="N594" s="42"/>
      <c r="O594" s="43">
        <f t="shared" si="9"/>
        <v>0</v>
      </c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</row>
    <row r="595" spans="1:35" s="19" customFormat="1" x14ac:dyDescent="0.3">
      <c r="A595" s="17" t="s">
        <v>696</v>
      </c>
      <c r="B595" s="17" t="s">
        <v>2414</v>
      </c>
      <c r="C595" s="22" t="s">
        <v>1443</v>
      </c>
      <c r="D595" s="24">
        <v>63500</v>
      </c>
      <c r="E595" s="22" t="s">
        <v>699</v>
      </c>
      <c r="F595" s="22">
        <v>3.2609360000000001</v>
      </c>
      <c r="G595" s="22">
        <v>45.547471799999997</v>
      </c>
      <c r="H595" s="38" t="s">
        <v>2793</v>
      </c>
      <c r="I595" s="48"/>
      <c r="J595" s="21" t="s">
        <v>835</v>
      </c>
      <c r="K595" s="18" t="s">
        <v>26</v>
      </c>
      <c r="L595" s="18" t="s">
        <v>22</v>
      </c>
      <c r="M595" s="42"/>
      <c r="N595" s="42"/>
      <c r="O595" s="43">
        <f t="shared" si="9"/>
        <v>0</v>
      </c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</row>
    <row r="596" spans="1:35" x14ac:dyDescent="0.3">
      <c r="A596" s="17" t="s">
        <v>696</v>
      </c>
      <c r="B596" s="17" t="s">
        <v>2415</v>
      </c>
      <c r="C596" s="22" t="s">
        <v>1444</v>
      </c>
      <c r="D596" s="24">
        <v>34170</v>
      </c>
      <c r="E596" s="22" t="s">
        <v>129</v>
      </c>
      <c r="F596" s="22">
        <v>3.9052524000000002</v>
      </c>
      <c r="G596" s="22">
        <v>43.625901900000002</v>
      </c>
      <c r="H596" s="38" t="s">
        <v>2792</v>
      </c>
      <c r="I596" s="48"/>
      <c r="J596" s="21" t="s">
        <v>824</v>
      </c>
      <c r="K596" s="18" t="s">
        <v>26</v>
      </c>
      <c r="L596" s="18" t="s">
        <v>22</v>
      </c>
      <c r="M596" s="42"/>
      <c r="N596" s="42"/>
      <c r="O596" s="43">
        <f t="shared" si="9"/>
        <v>0</v>
      </c>
    </row>
    <row r="597" spans="1:35" x14ac:dyDescent="0.3">
      <c r="A597" s="17" t="s">
        <v>696</v>
      </c>
      <c r="B597" s="17" t="s">
        <v>2416</v>
      </c>
      <c r="C597" s="22" t="s">
        <v>1445</v>
      </c>
      <c r="D597" s="24">
        <v>63000</v>
      </c>
      <c r="E597" s="22" t="s">
        <v>578</v>
      </c>
      <c r="F597" s="22">
        <v>3.0997916999999999</v>
      </c>
      <c r="G597" s="22">
        <v>45.788617100000003</v>
      </c>
      <c r="H597" s="38" t="s">
        <v>2792</v>
      </c>
      <c r="I597" s="48"/>
      <c r="J597" s="21" t="s">
        <v>836</v>
      </c>
      <c r="K597" s="18" t="s">
        <v>26</v>
      </c>
      <c r="L597" s="18" t="s">
        <v>22</v>
      </c>
      <c r="M597" s="42"/>
      <c r="N597" s="42"/>
      <c r="O597" s="43">
        <f t="shared" si="9"/>
        <v>0</v>
      </c>
    </row>
    <row r="598" spans="1:35" s="19" customFormat="1" x14ac:dyDescent="0.3">
      <c r="A598" s="17" t="s">
        <v>696</v>
      </c>
      <c r="B598" s="17" t="s">
        <v>2417</v>
      </c>
      <c r="C598" s="22" t="s">
        <v>1446</v>
      </c>
      <c r="D598" s="24">
        <v>63506</v>
      </c>
      <c r="E598" s="22" t="s">
        <v>699</v>
      </c>
      <c r="F598" s="22">
        <v>3.2610849000000002</v>
      </c>
      <c r="G598" s="22">
        <v>45.5475767</v>
      </c>
      <c r="H598" s="38" t="s">
        <v>2793</v>
      </c>
      <c r="I598" s="48"/>
      <c r="J598" s="21" t="s">
        <v>835</v>
      </c>
      <c r="K598" s="18" t="s">
        <v>26</v>
      </c>
      <c r="L598" s="18" t="s">
        <v>22</v>
      </c>
      <c r="M598" s="42"/>
      <c r="N598" s="42"/>
      <c r="O598" s="43">
        <f t="shared" si="9"/>
        <v>0</v>
      </c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</row>
    <row r="599" spans="1:35" s="19" customFormat="1" x14ac:dyDescent="0.3">
      <c r="A599" s="17" t="s">
        <v>696</v>
      </c>
      <c r="B599" s="17" t="s">
        <v>2418</v>
      </c>
      <c r="C599" s="22" t="s">
        <v>1447</v>
      </c>
      <c r="D599" s="24">
        <v>63000</v>
      </c>
      <c r="E599" s="22" t="s">
        <v>697</v>
      </c>
      <c r="F599" s="22">
        <v>3.0816352999999999</v>
      </c>
      <c r="G599" s="22">
        <v>45.7729152</v>
      </c>
      <c r="H599" s="38" t="s">
        <v>2793</v>
      </c>
      <c r="I599" s="48"/>
      <c r="J599" s="21" t="s">
        <v>835</v>
      </c>
      <c r="K599" s="31"/>
      <c r="L599" s="18" t="s">
        <v>22</v>
      </c>
      <c r="M599" s="42"/>
      <c r="N599" s="42"/>
      <c r="O599" s="43">
        <f t="shared" si="9"/>
        <v>0</v>
      </c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</row>
    <row r="600" spans="1:35" x14ac:dyDescent="0.3">
      <c r="A600" s="17" t="s">
        <v>696</v>
      </c>
      <c r="B600" s="17" t="s">
        <v>2419</v>
      </c>
      <c r="C600" s="22" t="s">
        <v>1448</v>
      </c>
      <c r="D600" s="24">
        <v>63205</v>
      </c>
      <c r="E600" s="22" t="s">
        <v>700</v>
      </c>
      <c r="F600" s="22">
        <v>3.1085880000000001</v>
      </c>
      <c r="G600" s="22">
        <v>45.895344999999999</v>
      </c>
      <c r="H600" s="38" t="s">
        <v>2793</v>
      </c>
      <c r="I600" s="48"/>
      <c r="J600" s="21" t="s">
        <v>835</v>
      </c>
      <c r="K600" s="31"/>
      <c r="L600" s="18" t="s">
        <v>22</v>
      </c>
      <c r="M600" s="42"/>
      <c r="N600" s="42"/>
      <c r="O600" s="43">
        <f t="shared" si="9"/>
        <v>0</v>
      </c>
    </row>
    <row r="601" spans="1:35" x14ac:dyDescent="0.3">
      <c r="A601" s="17" t="s">
        <v>696</v>
      </c>
      <c r="B601" s="17" t="s">
        <v>2420</v>
      </c>
      <c r="C601" s="22" t="s">
        <v>1449</v>
      </c>
      <c r="D601" s="24">
        <v>63305</v>
      </c>
      <c r="E601" s="22" t="s">
        <v>32</v>
      </c>
      <c r="F601" s="22">
        <v>3.5463838000001</v>
      </c>
      <c r="G601" s="22">
        <v>45.857907500000003</v>
      </c>
      <c r="H601" s="38" t="s">
        <v>2793</v>
      </c>
      <c r="I601" s="48"/>
      <c r="J601" s="21" t="s">
        <v>835</v>
      </c>
      <c r="K601" s="18" t="s">
        <v>26</v>
      </c>
      <c r="L601" s="18" t="s">
        <v>22</v>
      </c>
      <c r="M601" s="42"/>
      <c r="N601" s="42"/>
      <c r="O601" s="43">
        <f t="shared" si="9"/>
        <v>0</v>
      </c>
    </row>
    <row r="602" spans="1:35" s="19" customFormat="1" x14ac:dyDescent="0.3">
      <c r="A602" s="17" t="s">
        <v>24</v>
      </c>
      <c r="B602" s="17" t="s">
        <v>2421</v>
      </c>
      <c r="C602" s="22" t="s">
        <v>1450</v>
      </c>
      <c r="D602" s="24">
        <v>64100</v>
      </c>
      <c r="E602" s="22" t="s">
        <v>25</v>
      </c>
      <c r="F602" s="22">
        <v>-1.4564492</v>
      </c>
      <c r="G602" s="22">
        <v>43.498832399999998</v>
      </c>
      <c r="H602" s="38" t="s">
        <v>2793</v>
      </c>
      <c r="I602" s="48"/>
      <c r="J602" s="21" t="s">
        <v>835</v>
      </c>
      <c r="K602" s="18" t="s">
        <v>26</v>
      </c>
      <c r="L602" s="18" t="s">
        <v>22</v>
      </c>
      <c r="M602" s="42"/>
      <c r="N602" s="42"/>
      <c r="O602" s="43">
        <f t="shared" si="9"/>
        <v>0</v>
      </c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</row>
    <row r="603" spans="1:35" x14ac:dyDescent="0.3">
      <c r="A603" s="17" t="s">
        <v>24</v>
      </c>
      <c r="B603" s="17" t="s">
        <v>2422</v>
      </c>
      <c r="C603" s="22" t="s">
        <v>1451</v>
      </c>
      <c r="D603" s="24">
        <v>64700</v>
      </c>
      <c r="E603" s="22" t="s">
        <v>1452</v>
      </c>
      <c r="F603" s="22">
        <v>-1.7748120000000001</v>
      </c>
      <c r="G603" s="22">
        <v>43.358556</v>
      </c>
      <c r="H603" s="38" t="s">
        <v>2793</v>
      </c>
      <c r="I603" s="48"/>
      <c r="J603" s="21" t="s">
        <v>835</v>
      </c>
      <c r="K603" s="31"/>
      <c r="L603" s="18" t="s">
        <v>22</v>
      </c>
      <c r="M603" s="42"/>
      <c r="N603" s="42"/>
      <c r="O603" s="43">
        <f t="shared" si="9"/>
        <v>0</v>
      </c>
    </row>
    <row r="604" spans="1:35" x14ac:dyDescent="0.3">
      <c r="A604" s="17" t="s">
        <v>24</v>
      </c>
      <c r="B604" s="17" t="s">
        <v>2423</v>
      </c>
      <c r="C604" s="22" t="s">
        <v>1453</v>
      </c>
      <c r="D604" s="24">
        <v>64120</v>
      </c>
      <c r="E604" s="22" t="s">
        <v>28</v>
      </c>
      <c r="F604" s="22">
        <v>-1.0335715000000001</v>
      </c>
      <c r="G604" s="22">
        <v>43.327218899999998</v>
      </c>
      <c r="H604" s="38" t="s">
        <v>2793</v>
      </c>
      <c r="I604" s="48"/>
      <c r="J604" s="21" t="s">
        <v>835</v>
      </c>
      <c r="K604" s="18" t="s">
        <v>26</v>
      </c>
      <c r="L604" s="18" t="s">
        <v>22</v>
      </c>
      <c r="M604" s="42"/>
      <c r="N604" s="42"/>
      <c r="O604" s="43">
        <f t="shared" si="9"/>
        <v>0</v>
      </c>
    </row>
    <row r="605" spans="1:35" s="19" customFormat="1" x14ac:dyDescent="0.3">
      <c r="A605" s="17" t="s">
        <v>24</v>
      </c>
      <c r="B605" s="17" t="s">
        <v>2424</v>
      </c>
      <c r="C605" s="22" t="s">
        <v>1454</v>
      </c>
      <c r="D605" s="24">
        <v>40220</v>
      </c>
      <c r="E605" s="22" t="s">
        <v>27</v>
      </c>
      <c r="F605" s="22">
        <v>-1.4584090000000001</v>
      </c>
      <c r="G605" s="22">
        <v>43.541463999999998</v>
      </c>
      <c r="H605" s="38" t="s">
        <v>2793</v>
      </c>
      <c r="I605" s="48"/>
      <c r="J605" s="21" t="s">
        <v>835</v>
      </c>
      <c r="K605" s="31"/>
      <c r="L605" s="18" t="s">
        <v>22</v>
      </c>
      <c r="M605" s="42"/>
      <c r="N605" s="42"/>
      <c r="O605" s="43">
        <f t="shared" si="9"/>
        <v>0</v>
      </c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</row>
    <row r="606" spans="1:35" s="19" customFormat="1" x14ac:dyDescent="0.3">
      <c r="A606" s="17" t="s">
        <v>24</v>
      </c>
      <c r="B606" s="17" t="s">
        <v>2425</v>
      </c>
      <c r="C606" s="22" t="s">
        <v>1455</v>
      </c>
      <c r="D606" s="24">
        <v>64100</v>
      </c>
      <c r="E606" s="22" t="s">
        <v>25</v>
      </c>
      <c r="F606" s="22">
        <v>-1.4919708</v>
      </c>
      <c r="G606" s="22">
        <v>43.500725699999997</v>
      </c>
      <c r="H606" s="38" t="s">
        <v>2792</v>
      </c>
      <c r="I606" s="48"/>
      <c r="J606" s="21" t="s">
        <v>822</v>
      </c>
      <c r="K606" s="18" t="s">
        <v>26</v>
      </c>
      <c r="L606" s="18" t="s">
        <v>22</v>
      </c>
      <c r="M606" s="42"/>
      <c r="N606" s="42"/>
      <c r="O606" s="43">
        <f t="shared" si="9"/>
        <v>0</v>
      </c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</row>
    <row r="607" spans="1:35" s="19" customFormat="1" x14ac:dyDescent="0.3">
      <c r="A607" s="17" t="s">
        <v>112</v>
      </c>
      <c r="B607" s="17" t="s">
        <v>2426</v>
      </c>
      <c r="C607" s="22" t="s">
        <v>1456</v>
      </c>
      <c r="D607" s="24">
        <v>64150</v>
      </c>
      <c r="E607" s="22" t="s">
        <v>116</v>
      </c>
      <c r="F607" s="22">
        <v>-0.62055199999999999</v>
      </c>
      <c r="G607" s="22">
        <v>43.368262000000001</v>
      </c>
      <c r="H607" s="38" t="s">
        <v>2793</v>
      </c>
      <c r="I607" s="48"/>
      <c r="J607" s="21" t="s">
        <v>835</v>
      </c>
      <c r="K607" s="31"/>
      <c r="L607" s="18" t="s">
        <v>22</v>
      </c>
      <c r="M607" s="42"/>
      <c r="N607" s="42"/>
      <c r="O607" s="43">
        <f t="shared" si="9"/>
        <v>0</v>
      </c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</row>
    <row r="608" spans="1:35" s="19" customFormat="1" x14ac:dyDescent="0.3">
      <c r="A608" s="17" t="s">
        <v>112</v>
      </c>
      <c r="B608" s="17" t="s">
        <v>2427</v>
      </c>
      <c r="C608" s="22" t="s">
        <v>1457</v>
      </c>
      <c r="D608" s="24">
        <v>64800</v>
      </c>
      <c r="E608" s="22" t="s">
        <v>115</v>
      </c>
      <c r="F608" s="22">
        <v>-0.25805249999995999</v>
      </c>
      <c r="G608" s="22">
        <v>43.180083099999997</v>
      </c>
      <c r="H608" s="38" t="s">
        <v>2793</v>
      </c>
      <c r="I608" s="48"/>
      <c r="J608" s="21" t="s">
        <v>835</v>
      </c>
      <c r="K608" s="31"/>
      <c r="L608" s="18" t="s">
        <v>22</v>
      </c>
      <c r="M608" s="42"/>
      <c r="N608" s="42"/>
      <c r="O608" s="43">
        <f t="shared" si="9"/>
        <v>0</v>
      </c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</row>
    <row r="609" spans="1:35" s="19" customFormat="1" x14ac:dyDescent="0.3">
      <c r="A609" s="17" t="s">
        <v>112</v>
      </c>
      <c r="B609" s="17" t="s">
        <v>2428</v>
      </c>
      <c r="C609" s="22" t="s">
        <v>1458</v>
      </c>
      <c r="D609" s="24">
        <v>64300</v>
      </c>
      <c r="E609" s="22" t="s">
        <v>117</v>
      </c>
      <c r="F609" s="22">
        <v>-0.76886839999997003</v>
      </c>
      <c r="G609" s="22">
        <v>43.484568600000003</v>
      </c>
      <c r="H609" s="38" t="s">
        <v>2793</v>
      </c>
      <c r="I609" s="48"/>
      <c r="J609" s="21" t="s">
        <v>835</v>
      </c>
      <c r="K609" s="31"/>
      <c r="L609" s="18" t="s">
        <v>22</v>
      </c>
      <c r="M609" s="42"/>
      <c r="N609" s="42"/>
      <c r="O609" s="43">
        <f t="shared" si="9"/>
        <v>0</v>
      </c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</row>
    <row r="610" spans="1:35" x14ac:dyDescent="0.3">
      <c r="A610" s="17" t="s">
        <v>112</v>
      </c>
      <c r="B610" s="17" t="s">
        <v>2429</v>
      </c>
      <c r="C610" s="22" t="s">
        <v>1459</v>
      </c>
      <c r="D610" s="24">
        <v>64022</v>
      </c>
      <c r="E610" s="22" t="s">
        <v>113</v>
      </c>
      <c r="F610" s="22">
        <v>-0.35003400000000001</v>
      </c>
      <c r="G610" s="22">
        <v>43.305436</v>
      </c>
      <c r="H610" s="38" t="s">
        <v>2792</v>
      </c>
      <c r="I610" s="48"/>
      <c r="J610" s="21" t="s">
        <v>822</v>
      </c>
      <c r="K610" s="18" t="s">
        <v>26</v>
      </c>
      <c r="L610" s="18" t="s">
        <v>22</v>
      </c>
      <c r="M610" s="42"/>
      <c r="N610" s="42"/>
      <c r="O610" s="43">
        <f t="shared" si="9"/>
        <v>0</v>
      </c>
    </row>
    <row r="611" spans="1:35" s="19" customFormat="1" x14ac:dyDescent="0.3">
      <c r="A611" s="17" t="s">
        <v>112</v>
      </c>
      <c r="B611" s="17" t="s">
        <v>2430</v>
      </c>
      <c r="C611" s="22" t="s">
        <v>1460</v>
      </c>
      <c r="D611" s="24">
        <v>64400</v>
      </c>
      <c r="E611" s="22" t="s">
        <v>114</v>
      </c>
      <c r="F611" s="22">
        <v>-0.61006800000000005</v>
      </c>
      <c r="G611" s="22">
        <v>43.187121300000001</v>
      </c>
      <c r="H611" s="38" t="s">
        <v>2793</v>
      </c>
      <c r="I611" s="48"/>
      <c r="J611" s="21" t="s">
        <v>835</v>
      </c>
      <c r="K611" s="31"/>
      <c r="L611" s="18" t="s">
        <v>22</v>
      </c>
      <c r="M611" s="42"/>
      <c r="N611" s="42"/>
      <c r="O611" s="43">
        <f t="shared" si="9"/>
        <v>0</v>
      </c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</row>
    <row r="612" spans="1:35" s="19" customFormat="1" x14ac:dyDescent="0.3">
      <c r="A612" s="17" t="s">
        <v>83</v>
      </c>
      <c r="B612" s="17" t="s">
        <v>2431</v>
      </c>
      <c r="C612" s="22" t="s">
        <v>1461</v>
      </c>
      <c r="D612" s="24">
        <v>65200</v>
      </c>
      <c r="E612" s="22" t="s">
        <v>771</v>
      </c>
      <c r="F612" s="22">
        <v>0.15129019999995</v>
      </c>
      <c r="G612" s="22">
        <v>43.068300700000002</v>
      </c>
      <c r="H612" s="38" t="s">
        <v>2793</v>
      </c>
      <c r="I612" s="48"/>
      <c r="J612" s="21" t="s">
        <v>835</v>
      </c>
      <c r="K612" s="31"/>
      <c r="L612" s="18" t="s">
        <v>22</v>
      </c>
      <c r="M612" s="42"/>
      <c r="N612" s="42"/>
      <c r="O612" s="43">
        <f t="shared" si="9"/>
        <v>0</v>
      </c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</row>
    <row r="613" spans="1:35" s="19" customFormat="1" x14ac:dyDescent="0.3">
      <c r="A613" s="17" t="s">
        <v>83</v>
      </c>
      <c r="B613" s="17" t="s">
        <v>2432</v>
      </c>
      <c r="C613" s="22" t="s">
        <v>1462</v>
      </c>
      <c r="D613" s="24">
        <v>65300</v>
      </c>
      <c r="E613" s="22" t="s">
        <v>85</v>
      </c>
      <c r="F613" s="22">
        <v>0.38728700000000998</v>
      </c>
      <c r="G613" s="22">
        <v>43.123522999999999</v>
      </c>
      <c r="H613" s="38" t="s">
        <v>2793</v>
      </c>
      <c r="I613" s="48"/>
      <c r="J613" s="21" t="s">
        <v>835</v>
      </c>
      <c r="K613" s="31"/>
      <c r="L613" s="18" t="s">
        <v>22</v>
      </c>
      <c r="M613" s="42"/>
      <c r="N613" s="42"/>
      <c r="O613" s="43">
        <f t="shared" si="9"/>
        <v>0</v>
      </c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</row>
    <row r="614" spans="1:35" x14ac:dyDescent="0.3">
      <c r="A614" s="17" t="s">
        <v>83</v>
      </c>
      <c r="B614" s="17" t="s">
        <v>2433</v>
      </c>
      <c r="C614" s="22" t="s">
        <v>1463</v>
      </c>
      <c r="D614" s="24">
        <v>65100</v>
      </c>
      <c r="E614" s="22" t="s">
        <v>86</v>
      </c>
      <c r="F614" s="22">
        <v>-4.4166378676891001E-2</v>
      </c>
      <c r="G614" s="22">
        <v>43.094921112061002</v>
      </c>
      <c r="H614" s="38" t="s">
        <v>2793</v>
      </c>
      <c r="I614" s="48"/>
      <c r="J614" s="21" t="s">
        <v>835</v>
      </c>
      <c r="K614" s="31"/>
      <c r="L614" s="18" t="s">
        <v>22</v>
      </c>
      <c r="M614" s="42"/>
      <c r="N614" s="42"/>
      <c r="O614" s="43">
        <f t="shared" si="9"/>
        <v>0</v>
      </c>
    </row>
    <row r="615" spans="1:35" x14ac:dyDescent="0.3">
      <c r="A615" s="17" t="s">
        <v>83</v>
      </c>
      <c r="B615" s="17" t="s">
        <v>2434</v>
      </c>
      <c r="C615" s="22" t="s">
        <v>1464</v>
      </c>
      <c r="D615" s="24">
        <v>65500</v>
      </c>
      <c r="E615" s="22" t="s">
        <v>87</v>
      </c>
      <c r="F615" s="22">
        <v>5.5539299999964001E-2</v>
      </c>
      <c r="G615" s="22">
        <v>43.3867616</v>
      </c>
      <c r="H615" s="38" t="s">
        <v>2793</v>
      </c>
      <c r="I615" s="48"/>
      <c r="J615" s="21" t="s">
        <v>835</v>
      </c>
      <c r="K615" s="31"/>
      <c r="L615" s="18" t="s">
        <v>22</v>
      </c>
      <c r="M615" s="42"/>
      <c r="N615" s="42"/>
      <c r="O615" s="43">
        <f t="shared" si="9"/>
        <v>0</v>
      </c>
    </row>
    <row r="616" spans="1:35" x14ac:dyDescent="0.3">
      <c r="A616" s="17" t="s">
        <v>83</v>
      </c>
      <c r="B616" s="17" t="s">
        <v>2435</v>
      </c>
      <c r="C616" s="22" t="s">
        <v>1465</v>
      </c>
      <c r="D616" s="24">
        <v>65000</v>
      </c>
      <c r="E616" s="22" t="s">
        <v>84</v>
      </c>
      <c r="F616" s="22">
        <v>8.0376799999999998E-2</v>
      </c>
      <c r="G616" s="22">
        <v>43.229750899999999</v>
      </c>
      <c r="H616" s="38" t="s">
        <v>2792</v>
      </c>
      <c r="I616" s="48"/>
      <c r="J616" s="21" t="s">
        <v>822</v>
      </c>
      <c r="K616" s="18" t="s">
        <v>26</v>
      </c>
      <c r="L616" s="18" t="s">
        <v>22</v>
      </c>
      <c r="M616" s="42"/>
      <c r="N616" s="42"/>
      <c r="O616" s="43">
        <f t="shared" si="9"/>
        <v>0</v>
      </c>
    </row>
    <row r="617" spans="1:35" x14ac:dyDescent="0.3">
      <c r="A617" s="17" t="s">
        <v>92</v>
      </c>
      <c r="B617" s="17" t="s">
        <v>2436</v>
      </c>
      <c r="C617" s="22" t="s">
        <v>1466</v>
      </c>
      <c r="D617" s="24">
        <v>66013</v>
      </c>
      <c r="E617" s="22" t="s">
        <v>93</v>
      </c>
      <c r="F617" s="22">
        <v>2.8946569000000002</v>
      </c>
      <c r="G617" s="22">
        <v>42.695841000000001</v>
      </c>
      <c r="H617" s="38" t="s">
        <v>2792</v>
      </c>
      <c r="I617" s="48"/>
      <c r="J617" s="21" t="s">
        <v>822</v>
      </c>
      <c r="K617" s="18" t="s">
        <v>26</v>
      </c>
      <c r="L617" s="18" t="s">
        <v>22</v>
      </c>
      <c r="M617" s="42"/>
      <c r="N617" s="42"/>
      <c r="O617" s="43">
        <f t="shared" si="9"/>
        <v>0</v>
      </c>
    </row>
    <row r="618" spans="1:35" x14ac:dyDescent="0.3">
      <c r="A618" s="17" t="s">
        <v>92</v>
      </c>
      <c r="B618" s="17" t="s">
        <v>2437</v>
      </c>
      <c r="C618" s="22" t="s">
        <v>1467</v>
      </c>
      <c r="D618" s="24">
        <v>34080</v>
      </c>
      <c r="E618" s="22" t="s">
        <v>72</v>
      </c>
      <c r="F618" s="22">
        <v>3.8186049999999998</v>
      </c>
      <c r="G618" s="22">
        <v>43.628903299999998</v>
      </c>
      <c r="H618" s="38" t="s">
        <v>2793</v>
      </c>
      <c r="I618" s="48"/>
      <c r="J618" s="21" t="s">
        <v>835</v>
      </c>
      <c r="K618" s="18" t="s">
        <v>26</v>
      </c>
      <c r="L618" s="18" t="s">
        <v>22</v>
      </c>
      <c r="M618" s="42"/>
      <c r="N618" s="42"/>
      <c r="O618" s="43">
        <f t="shared" si="9"/>
        <v>0</v>
      </c>
    </row>
    <row r="619" spans="1:35" x14ac:dyDescent="0.3">
      <c r="A619" s="17" t="s">
        <v>92</v>
      </c>
      <c r="B619" s="17" t="s">
        <v>2438</v>
      </c>
      <c r="C619" s="22" t="s">
        <v>1468</v>
      </c>
      <c r="D619" s="24">
        <v>11100</v>
      </c>
      <c r="E619" s="22" t="s">
        <v>62</v>
      </c>
      <c r="F619" s="22">
        <v>3.0068115999999998</v>
      </c>
      <c r="G619" s="22">
        <v>43.190002700000001</v>
      </c>
      <c r="H619" s="38" t="s">
        <v>2793</v>
      </c>
      <c r="I619" s="48"/>
      <c r="J619" s="21" t="s">
        <v>835</v>
      </c>
      <c r="K619" s="18" t="s">
        <v>26</v>
      </c>
      <c r="L619" s="18" t="s">
        <v>22</v>
      </c>
      <c r="M619" s="42"/>
      <c r="N619" s="42"/>
      <c r="O619" s="43">
        <f t="shared" si="9"/>
        <v>0</v>
      </c>
    </row>
    <row r="620" spans="1:35" s="19" customFormat="1" x14ac:dyDescent="0.3">
      <c r="A620" s="17" t="s">
        <v>92</v>
      </c>
      <c r="B620" s="17" t="s">
        <v>2439</v>
      </c>
      <c r="C620" s="22" t="s">
        <v>1469</v>
      </c>
      <c r="D620" s="24">
        <v>66100</v>
      </c>
      <c r="E620" s="22" t="s">
        <v>93</v>
      </c>
      <c r="F620" s="22">
        <v>2.9105791000000001</v>
      </c>
      <c r="G620" s="22">
        <v>42.681227700000001</v>
      </c>
      <c r="H620" s="38" t="s">
        <v>2792</v>
      </c>
      <c r="I620" s="48"/>
      <c r="J620" s="21" t="s">
        <v>822</v>
      </c>
      <c r="K620" s="18" t="s">
        <v>26</v>
      </c>
      <c r="L620" s="18" t="s">
        <v>22</v>
      </c>
      <c r="M620" s="42"/>
      <c r="N620" s="42"/>
      <c r="O620" s="43">
        <f t="shared" si="9"/>
        <v>0</v>
      </c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</row>
    <row r="621" spans="1:35" x14ac:dyDescent="0.3">
      <c r="A621" s="17" t="s">
        <v>258</v>
      </c>
      <c r="B621" s="17" t="s">
        <v>2440</v>
      </c>
      <c r="C621" s="22" t="s">
        <v>1470</v>
      </c>
      <c r="D621" s="24">
        <v>67000</v>
      </c>
      <c r="E621" s="22" t="s">
        <v>259</v>
      </c>
      <c r="F621" s="22">
        <v>7.7568104</v>
      </c>
      <c r="G621" s="22">
        <v>48.575513100000002</v>
      </c>
      <c r="H621" s="38" t="s">
        <v>2792</v>
      </c>
      <c r="I621" s="48"/>
      <c r="J621" s="21" t="s">
        <v>825</v>
      </c>
      <c r="K621" s="31"/>
      <c r="L621" s="18" t="s">
        <v>22</v>
      </c>
      <c r="M621" s="42"/>
      <c r="N621" s="42"/>
      <c r="O621" s="43">
        <f t="shared" si="9"/>
        <v>0</v>
      </c>
    </row>
    <row r="622" spans="1:35" x14ac:dyDescent="0.3">
      <c r="A622" s="17" t="s">
        <v>258</v>
      </c>
      <c r="B622" s="17" t="s">
        <v>2441</v>
      </c>
      <c r="C622" s="22" t="s">
        <v>1471</v>
      </c>
      <c r="D622" s="24">
        <v>67500</v>
      </c>
      <c r="E622" s="22" t="s">
        <v>262</v>
      </c>
      <c r="F622" s="22">
        <v>7.7856500999999998</v>
      </c>
      <c r="G622" s="22">
        <v>48.8174451</v>
      </c>
      <c r="H622" s="38" t="s">
        <v>2792</v>
      </c>
      <c r="I622" s="48"/>
      <c r="J622" s="21" t="s">
        <v>822</v>
      </c>
      <c r="K622" s="18" t="s">
        <v>26</v>
      </c>
      <c r="L622" s="18" t="s">
        <v>22</v>
      </c>
      <c r="M622" s="42"/>
      <c r="N622" s="42"/>
      <c r="O622" s="43">
        <f t="shared" si="9"/>
        <v>0</v>
      </c>
    </row>
    <row r="623" spans="1:35" s="19" customFormat="1" x14ac:dyDescent="0.3">
      <c r="A623" s="17" t="s">
        <v>258</v>
      </c>
      <c r="B623" s="17" t="s">
        <v>2442</v>
      </c>
      <c r="C623" s="22" t="s">
        <v>1472</v>
      </c>
      <c r="D623" s="24">
        <v>67605</v>
      </c>
      <c r="E623" s="22" t="s">
        <v>264</v>
      </c>
      <c r="F623" s="22">
        <v>7.4525033000000001</v>
      </c>
      <c r="G623" s="22">
        <v>48.263544000000003</v>
      </c>
      <c r="H623" s="38" t="s">
        <v>2792</v>
      </c>
      <c r="I623" s="48"/>
      <c r="J623" s="21" t="s">
        <v>822</v>
      </c>
      <c r="K623" s="18" t="s">
        <v>26</v>
      </c>
      <c r="L623" s="18" t="s">
        <v>22</v>
      </c>
      <c r="M623" s="42"/>
      <c r="N623" s="42"/>
      <c r="O623" s="43">
        <f t="shared" si="9"/>
        <v>0</v>
      </c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</row>
    <row r="624" spans="1:35" s="19" customFormat="1" x14ac:dyDescent="0.3">
      <c r="A624" s="17" t="s">
        <v>258</v>
      </c>
      <c r="B624" s="17" t="s">
        <v>2443</v>
      </c>
      <c r="C624" s="22" t="s">
        <v>1473</v>
      </c>
      <c r="D624" s="24">
        <v>67090</v>
      </c>
      <c r="E624" s="22" t="s">
        <v>259</v>
      </c>
      <c r="F624" s="22">
        <v>7.7566008000000002</v>
      </c>
      <c r="G624" s="22">
        <v>48.575907299999997</v>
      </c>
      <c r="H624" s="38" t="s">
        <v>2792</v>
      </c>
      <c r="I624" s="48"/>
      <c r="J624" s="21" t="s">
        <v>827</v>
      </c>
      <c r="K624" s="18" t="s">
        <v>26</v>
      </c>
      <c r="L624" s="18" t="s">
        <v>22</v>
      </c>
      <c r="M624" s="42"/>
      <c r="N624" s="42"/>
      <c r="O624" s="43">
        <f t="shared" si="9"/>
        <v>0</v>
      </c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</row>
    <row r="625" spans="1:35" s="19" customFormat="1" x14ac:dyDescent="0.3">
      <c r="A625" s="17" t="s">
        <v>258</v>
      </c>
      <c r="B625" s="17" t="s">
        <v>2444</v>
      </c>
      <c r="C625" s="22" t="s">
        <v>1474</v>
      </c>
      <c r="D625" s="24">
        <v>67401</v>
      </c>
      <c r="E625" s="22" t="s">
        <v>12</v>
      </c>
      <c r="F625" s="22">
        <v>7.6788258000000003</v>
      </c>
      <c r="G625" s="22">
        <v>48.517720099999998</v>
      </c>
      <c r="H625" s="38" t="s">
        <v>2792</v>
      </c>
      <c r="I625" s="48"/>
      <c r="J625" s="21" t="s">
        <v>823</v>
      </c>
      <c r="K625" s="18" t="s">
        <v>26</v>
      </c>
      <c r="L625" s="18" t="s">
        <v>22</v>
      </c>
      <c r="M625" s="42"/>
      <c r="N625" s="42"/>
      <c r="O625" s="43">
        <f t="shared" si="9"/>
        <v>0</v>
      </c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</row>
    <row r="626" spans="1:35" s="19" customFormat="1" x14ac:dyDescent="0.3">
      <c r="A626" s="17" t="s">
        <v>281</v>
      </c>
      <c r="B626" s="17" t="s">
        <v>2445</v>
      </c>
      <c r="C626" s="22" t="s">
        <v>1475</v>
      </c>
      <c r="D626" s="24">
        <v>68480</v>
      </c>
      <c r="E626" s="22" t="s">
        <v>261</v>
      </c>
      <c r="F626" s="22">
        <v>7.342854</v>
      </c>
      <c r="G626" s="22">
        <v>47.505043999999998</v>
      </c>
      <c r="H626" s="38" t="s">
        <v>2793</v>
      </c>
      <c r="I626" s="48"/>
      <c r="J626" s="21" t="s">
        <v>835</v>
      </c>
      <c r="K626" s="31"/>
      <c r="L626" s="18" t="s">
        <v>22</v>
      </c>
      <c r="M626" s="42"/>
      <c r="N626" s="42"/>
      <c r="O626" s="43">
        <f t="shared" si="9"/>
        <v>0</v>
      </c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</row>
    <row r="627" spans="1:35" x14ac:dyDescent="0.3">
      <c r="A627" s="17" t="s">
        <v>281</v>
      </c>
      <c r="B627" s="17" t="s">
        <v>2446</v>
      </c>
      <c r="C627" s="22" t="s">
        <v>1476</v>
      </c>
      <c r="D627" s="24">
        <v>67110</v>
      </c>
      <c r="E627" s="22" t="s">
        <v>263</v>
      </c>
      <c r="F627" s="22">
        <v>7.6417862999999997</v>
      </c>
      <c r="G627" s="22">
        <v>48.9499469</v>
      </c>
      <c r="H627" s="38" t="s">
        <v>2792</v>
      </c>
      <c r="I627" s="48"/>
      <c r="J627" s="21" t="s">
        <v>825</v>
      </c>
      <c r="K627" s="31"/>
      <c r="L627" s="18" t="s">
        <v>22</v>
      </c>
      <c r="M627" s="42"/>
      <c r="N627" s="42"/>
      <c r="O627" s="43">
        <f t="shared" si="9"/>
        <v>0</v>
      </c>
    </row>
    <row r="628" spans="1:35" s="19" customFormat="1" x14ac:dyDescent="0.3">
      <c r="A628" s="17" t="s">
        <v>281</v>
      </c>
      <c r="B628" s="17" t="s">
        <v>2447</v>
      </c>
      <c r="C628" s="22" t="s">
        <v>1477</v>
      </c>
      <c r="D628" s="24">
        <v>67000</v>
      </c>
      <c r="E628" s="22" t="s">
        <v>259</v>
      </c>
      <c r="F628" s="22">
        <v>7.7545838999998997</v>
      </c>
      <c r="G628" s="22">
        <v>48.5921904</v>
      </c>
      <c r="H628" s="38" t="s">
        <v>2792</v>
      </c>
      <c r="I628" s="48"/>
      <c r="J628" s="21" t="s">
        <v>823</v>
      </c>
      <c r="K628" s="18" t="s">
        <v>26</v>
      </c>
      <c r="L628" s="18" t="s">
        <v>22</v>
      </c>
      <c r="M628" s="42"/>
      <c r="N628" s="42"/>
      <c r="O628" s="43">
        <f t="shared" si="9"/>
        <v>0</v>
      </c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</row>
    <row r="629" spans="1:35" x14ac:dyDescent="0.3">
      <c r="A629" s="17" t="s">
        <v>281</v>
      </c>
      <c r="B629" s="17" t="s">
        <v>2448</v>
      </c>
      <c r="C629" s="22" t="s">
        <v>1478</v>
      </c>
      <c r="D629" s="24">
        <v>68000</v>
      </c>
      <c r="E629" s="22" t="s">
        <v>271</v>
      </c>
      <c r="F629" s="22">
        <v>7.3395080000000004</v>
      </c>
      <c r="G629" s="22">
        <v>48.089585</v>
      </c>
      <c r="H629" s="38" t="s">
        <v>2792</v>
      </c>
      <c r="I629" s="48"/>
      <c r="J629" s="21" t="s">
        <v>823</v>
      </c>
      <c r="K629" s="18" t="s">
        <v>26</v>
      </c>
      <c r="L629" s="18" t="s">
        <v>22</v>
      </c>
      <c r="M629" s="42"/>
      <c r="N629" s="42"/>
      <c r="O629" s="43">
        <f t="shared" si="9"/>
        <v>0</v>
      </c>
    </row>
    <row r="630" spans="1:35" x14ac:dyDescent="0.3">
      <c r="A630" s="17" t="s">
        <v>281</v>
      </c>
      <c r="B630" s="17" t="s">
        <v>2449</v>
      </c>
      <c r="C630" s="22" t="s">
        <v>1479</v>
      </c>
      <c r="D630" s="24">
        <v>68460</v>
      </c>
      <c r="E630" s="22" t="s">
        <v>285</v>
      </c>
      <c r="F630" s="22">
        <v>7.2817930000000004</v>
      </c>
      <c r="G630" s="22">
        <v>47.760548999999997</v>
      </c>
      <c r="H630" s="38" t="s">
        <v>2792</v>
      </c>
      <c r="I630" s="48"/>
      <c r="J630" s="21" t="s">
        <v>823</v>
      </c>
      <c r="K630" s="18" t="s">
        <v>26</v>
      </c>
      <c r="L630" s="18" t="s">
        <v>22</v>
      </c>
      <c r="M630" s="42"/>
      <c r="N630" s="42"/>
      <c r="O630" s="43">
        <f t="shared" si="9"/>
        <v>0</v>
      </c>
    </row>
    <row r="631" spans="1:35" x14ac:dyDescent="0.3">
      <c r="A631" s="17" t="s">
        <v>281</v>
      </c>
      <c r="B631" s="17" t="s">
        <v>2450</v>
      </c>
      <c r="C631" s="22" t="s">
        <v>1480</v>
      </c>
      <c r="D631" s="24">
        <v>68134</v>
      </c>
      <c r="E631" s="22" t="s">
        <v>274</v>
      </c>
      <c r="F631" s="22">
        <v>7.2407837000001001</v>
      </c>
      <c r="G631" s="22">
        <v>47.620044399999998</v>
      </c>
      <c r="H631" s="38" t="s">
        <v>2792</v>
      </c>
      <c r="I631" s="48"/>
      <c r="J631" s="21" t="s">
        <v>824</v>
      </c>
      <c r="K631" s="18" t="s">
        <v>26</v>
      </c>
      <c r="L631" s="18" t="s">
        <v>22</v>
      </c>
      <c r="M631" s="42"/>
      <c r="N631" s="42"/>
      <c r="O631" s="43">
        <f t="shared" si="9"/>
        <v>0</v>
      </c>
    </row>
    <row r="632" spans="1:35" x14ac:dyDescent="0.3">
      <c r="A632" s="17" t="s">
        <v>281</v>
      </c>
      <c r="B632" s="17" t="s">
        <v>2451</v>
      </c>
      <c r="C632" s="22" t="s">
        <v>1481</v>
      </c>
      <c r="D632" s="24">
        <v>68290</v>
      </c>
      <c r="E632" s="22" t="s">
        <v>284</v>
      </c>
      <c r="F632" s="22">
        <v>6.9964779999999998</v>
      </c>
      <c r="G632" s="22">
        <v>47.774557999999999</v>
      </c>
      <c r="H632" s="38" t="s">
        <v>2793</v>
      </c>
      <c r="I632" s="48"/>
      <c r="J632" s="21" t="s">
        <v>835</v>
      </c>
      <c r="K632" s="31"/>
      <c r="L632" s="18" t="s">
        <v>22</v>
      </c>
      <c r="M632" s="42"/>
      <c r="N632" s="42"/>
      <c r="O632" s="43">
        <f t="shared" si="9"/>
        <v>0</v>
      </c>
    </row>
    <row r="633" spans="1:35" x14ac:dyDescent="0.3">
      <c r="A633" s="17" t="s">
        <v>281</v>
      </c>
      <c r="B633" s="17" t="s">
        <v>2452</v>
      </c>
      <c r="C633" s="22" t="s">
        <v>1482</v>
      </c>
      <c r="D633" s="24">
        <v>67360</v>
      </c>
      <c r="E633" s="22" t="s">
        <v>1483</v>
      </c>
      <c r="F633" s="22">
        <v>7.7273310000000004</v>
      </c>
      <c r="G633" s="22">
        <v>48.946339399999999</v>
      </c>
      <c r="H633" s="38" t="s">
        <v>2792</v>
      </c>
      <c r="I633" s="48"/>
      <c r="J633" s="21" t="s">
        <v>824</v>
      </c>
      <c r="K633" s="18" t="s">
        <v>26</v>
      </c>
      <c r="L633" s="18" t="s">
        <v>22</v>
      </c>
      <c r="M633" s="42"/>
      <c r="N633" s="42"/>
      <c r="O633" s="43">
        <f t="shared" si="9"/>
        <v>0</v>
      </c>
    </row>
    <row r="634" spans="1:35" s="19" customFormat="1" x14ac:dyDescent="0.3">
      <c r="A634" s="17" t="s">
        <v>281</v>
      </c>
      <c r="B634" s="17" t="s">
        <v>2453</v>
      </c>
      <c r="C634" s="22" t="s">
        <v>1484</v>
      </c>
      <c r="D634" s="24">
        <v>67360</v>
      </c>
      <c r="E634" s="22" t="s">
        <v>282</v>
      </c>
      <c r="F634" s="22">
        <v>7.7482239000000002</v>
      </c>
      <c r="G634" s="22">
        <v>48.906570100000003</v>
      </c>
      <c r="H634" s="38" t="s">
        <v>2792</v>
      </c>
      <c r="I634" s="48"/>
      <c r="J634" s="21" t="s">
        <v>823</v>
      </c>
      <c r="K634" s="18" t="s">
        <v>26</v>
      </c>
      <c r="L634" s="18" t="s">
        <v>22</v>
      </c>
      <c r="M634" s="42"/>
      <c r="N634" s="42"/>
      <c r="O634" s="43">
        <f t="shared" si="9"/>
        <v>0</v>
      </c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</row>
    <row r="635" spans="1:35" x14ac:dyDescent="0.3">
      <c r="A635" s="17" t="s">
        <v>281</v>
      </c>
      <c r="B635" s="17" t="s">
        <v>2454</v>
      </c>
      <c r="C635" s="22" t="s">
        <v>1485</v>
      </c>
      <c r="D635" s="24">
        <v>67420</v>
      </c>
      <c r="E635" s="22" t="s">
        <v>283</v>
      </c>
      <c r="F635" s="22">
        <v>7.1037610000000004</v>
      </c>
      <c r="G635" s="22">
        <v>48.360179000000002</v>
      </c>
      <c r="H635" s="38" t="s">
        <v>2792</v>
      </c>
      <c r="I635" s="48"/>
      <c r="J635" s="21" t="s">
        <v>824</v>
      </c>
      <c r="K635" s="18" t="s">
        <v>26</v>
      </c>
      <c r="L635" s="18" t="s">
        <v>22</v>
      </c>
      <c r="M635" s="42"/>
      <c r="N635" s="42"/>
      <c r="O635" s="43">
        <f t="shared" si="9"/>
        <v>0</v>
      </c>
    </row>
    <row r="636" spans="1:35" x14ac:dyDescent="0.3">
      <c r="A636" s="17" t="s">
        <v>281</v>
      </c>
      <c r="B636" s="17" t="s">
        <v>2455</v>
      </c>
      <c r="C636" s="22" t="s">
        <v>1486</v>
      </c>
      <c r="D636" s="24">
        <v>67600</v>
      </c>
      <c r="E636" s="22" t="s">
        <v>264</v>
      </c>
      <c r="F636" s="22">
        <v>7.4355548999999002</v>
      </c>
      <c r="G636" s="22">
        <v>48.262823699999998</v>
      </c>
      <c r="H636" s="38" t="s">
        <v>2793</v>
      </c>
      <c r="I636" s="48"/>
      <c r="J636" s="21" t="s">
        <v>835</v>
      </c>
      <c r="K636" s="31"/>
      <c r="L636" s="18" t="s">
        <v>22</v>
      </c>
      <c r="M636" s="42"/>
      <c r="N636" s="42"/>
      <c r="O636" s="43">
        <f t="shared" si="9"/>
        <v>0</v>
      </c>
    </row>
    <row r="637" spans="1:35" s="19" customFormat="1" x14ac:dyDescent="0.3">
      <c r="A637" s="17" t="s">
        <v>281</v>
      </c>
      <c r="B637" s="17" t="s">
        <v>2456</v>
      </c>
      <c r="C637" s="22" t="s">
        <v>1487</v>
      </c>
      <c r="D637" s="24">
        <v>67133</v>
      </c>
      <c r="E637" s="22" t="s">
        <v>260</v>
      </c>
      <c r="F637" s="22">
        <v>7.2180856999999996</v>
      </c>
      <c r="G637" s="22">
        <v>48.488400599999999</v>
      </c>
      <c r="H637" s="38" t="s">
        <v>2792</v>
      </c>
      <c r="I637" s="48"/>
      <c r="J637" s="21" t="s">
        <v>824</v>
      </c>
      <c r="K637" s="18" t="s">
        <v>26</v>
      </c>
      <c r="L637" s="18" t="s">
        <v>22</v>
      </c>
      <c r="M637" s="42"/>
      <c r="N637" s="42"/>
      <c r="O637" s="43">
        <f t="shared" si="9"/>
        <v>0</v>
      </c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</row>
    <row r="638" spans="1:35" s="19" customFormat="1" x14ac:dyDescent="0.3">
      <c r="A638" s="17" t="s">
        <v>281</v>
      </c>
      <c r="B638" s="17" t="s">
        <v>2457</v>
      </c>
      <c r="C638" s="22" t="s">
        <v>1488</v>
      </c>
      <c r="D638" s="24">
        <v>68500</v>
      </c>
      <c r="E638" s="22" t="s">
        <v>286</v>
      </c>
      <c r="F638" s="22">
        <v>7.194197</v>
      </c>
      <c r="G638" s="22">
        <v>47.885863000000001</v>
      </c>
      <c r="H638" s="38" t="s">
        <v>2792</v>
      </c>
      <c r="I638" s="48"/>
      <c r="J638" s="21" t="s">
        <v>824</v>
      </c>
      <c r="K638" s="18" t="s">
        <v>26</v>
      </c>
      <c r="L638" s="18" t="s">
        <v>22</v>
      </c>
      <c r="M638" s="42"/>
      <c r="N638" s="42"/>
      <c r="O638" s="43">
        <f t="shared" si="9"/>
        <v>0</v>
      </c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</row>
    <row r="639" spans="1:35" s="19" customFormat="1" x14ac:dyDescent="0.3">
      <c r="A639" s="17" t="s">
        <v>281</v>
      </c>
      <c r="B639" s="17" t="s">
        <v>2458</v>
      </c>
      <c r="C639" s="22" t="s">
        <v>1489</v>
      </c>
      <c r="D639" s="24">
        <v>67403</v>
      </c>
      <c r="E639" s="22" t="s">
        <v>12</v>
      </c>
      <c r="F639" s="22">
        <v>7.7252424</v>
      </c>
      <c r="G639" s="22">
        <v>48.537925199999997</v>
      </c>
      <c r="H639" s="38" t="s">
        <v>2792</v>
      </c>
      <c r="I639" s="48"/>
      <c r="J639" s="21" t="s">
        <v>822</v>
      </c>
      <c r="K639" s="18" t="s">
        <v>26</v>
      </c>
      <c r="L639" s="18" t="s">
        <v>19</v>
      </c>
      <c r="M639" s="42"/>
      <c r="N639" s="42"/>
      <c r="O639" s="43">
        <f t="shared" si="9"/>
        <v>0</v>
      </c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</row>
    <row r="640" spans="1:35" x14ac:dyDescent="0.3">
      <c r="A640" s="17" t="s">
        <v>1823</v>
      </c>
      <c r="B640" s="17" t="s">
        <v>2459</v>
      </c>
      <c r="C640" s="22" t="s">
        <v>1490</v>
      </c>
      <c r="D640" s="24">
        <v>67000</v>
      </c>
      <c r="E640" s="22" t="s">
        <v>259</v>
      </c>
      <c r="F640" s="22">
        <v>7.7655808999999998</v>
      </c>
      <c r="G640" s="22">
        <v>48.583027000000001</v>
      </c>
      <c r="H640" s="38" t="s">
        <v>2792</v>
      </c>
      <c r="I640" s="48"/>
      <c r="J640" s="21" t="s">
        <v>822</v>
      </c>
      <c r="K640" s="18" t="s">
        <v>26</v>
      </c>
      <c r="L640" s="18" t="s">
        <v>22</v>
      </c>
      <c r="M640" s="42"/>
      <c r="N640" s="42"/>
      <c r="O640" s="43">
        <f t="shared" si="9"/>
        <v>0</v>
      </c>
    </row>
    <row r="641" spans="1:35" x14ac:dyDescent="0.3">
      <c r="A641" s="17" t="s">
        <v>1823</v>
      </c>
      <c r="B641" s="17" t="s">
        <v>2460</v>
      </c>
      <c r="C641" s="22" t="s">
        <v>1491</v>
      </c>
      <c r="D641" s="24">
        <v>54000</v>
      </c>
      <c r="E641" s="22" t="s">
        <v>238</v>
      </c>
      <c r="F641" s="22">
        <v>6.1703400999999998</v>
      </c>
      <c r="G641" s="22">
        <v>48.7030216</v>
      </c>
      <c r="H641" s="38" t="s">
        <v>2792</v>
      </c>
      <c r="I641" s="48"/>
      <c r="J641" s="21" t="s">
        <v>823</v>
      </c>
      <c r="K641" s="18" t="s">
        <v>26</v>
      </c>
      <c r="L641" s="18" t="s">
        <v>22</v>
      </c>
      <c r="M641" s="42"/>
      <c r="N641" s="42"/>
      <c r="O641" s="43">
        <f t="shared" si="9"/>
        <v>0</v>
      </c>
    </row>
    <row r="642" spans="1:35" x14ac:dyDescent="0.3">
      <c r="A642" s="17" t="s">
        <v>270</v>
      </c>
      <c r="B642" s="17" t="s">
        <v>2461</v>
      </c>
      <c r="C642" s="22" t="s">
        <v>1492</v>
      </c>
      <c r="D642" s="24">
        <v>68500</v>
      </c>
      <c r="E642" s="22" t="s">
        <v>273</v>
      </c>
      <c r="F642" s="22">
        <v>7.2060722999999998</v>
      </c>
      <c r="G642" s="22">
        <v>47.911315500000001</v>
      </c>
      <c r="H642" s="38" t="s">
        <v>2793</v>
      </c>
      <c r="I642" s="48"/>
      <c r="J642" s="21" t="s">
        <v>835</v>
      </c>
      <c r="K642" s="31"/>
      <c r="L642" s="18" t="s">
        <v>22</v>
      </c>
      <c r="M642" s="42"/>
      <c r="N642" s="42"/>
      <c r="O642" s="43">
        <f t="shared" si="9"/>
        <v>0</v>
      </c>
    </row>
    <row r="643" spans="1:35" x14ac:dyDescent="0.3">
      <c r="A643" s="17" t="s">
        <v>270</v>
      </c>
      <c r="B643" s="17" t="s">
        <v>2462</v>
      </c>
      <c r="C643" s="22" t="s">
        <v>1493</v>
      </c>
      <c r="D643" s="24">
        <v>68000</v>
      </c>
      <c r="E643" s="22" t="s">
        <v>271</v>
      </c>
      <c r="F643" s="22">
        <v>7.3547948999999999</v>
      </c>
      <c r="G643" s="22">
        <v>48.075896100000001</v>
      </c>
      <c r="H643" s="38" t="s">
        <v>2792</v>
      </c>
      <c r="I643" s="48"/>
      <c r="J643" s="21" t="s">
        <v>823</v>
      </c>
      <c r="K643" s="18" t="s">
        <v>26</v>
      </c>
      <c r="L643" s="18" t="s">
        <v>22</v>
      </c>
      <c r="M643" s="42"/>
      <c r="N643" s="42"/>
      <c r="O643" s="43">
        <f t="shared" si="9"/>
        <v>0</v>
      </c>
    </row>
    <row r="644" spans="1:35" s="19" customFormat="1" x14ac:dyDescent="0.3">
      <c r="A644" s="17" t="s">
        <v>270</v>
      </c>
      <c r="B644" s="17" t="s">
        <v>2463</v>
      </c>
      <c r="C644" s="22" t="s">
        <v>1494</v>
      </c>
      <c r="D644" s="24">
        <v>68100</v>
      </c>
      <c r="E644" s="22" t="s">
        <v>272</v>
      </c>
      <c r="F644" s="22">
        <v>7.3251230999999999</v>
      </c>
      <c r="G644" s="22">
        <v>47.7959374</v>
      </c>
      <c r="H644" s="38" t="s">
        <v>2792</v>
      </c>
      <c r="I644" s="48"/>
      <c r="J644" s="21" t="s">
        <v>822</v>
      </c>
      <c r="K644" s="18" t="s">
        <v>26</v>
      </c>
      <c r="L644" s="18" t="s">
        <v>22</v>
      </c>
      <c r="M644" s="42"/>
      <c r="N644" s="42"/>
      <c r="O644" s="43">
        <f t="shared" si="9"/>
        <v>0</v>
      </c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</row>
    <row r="645" spans="1:35" x14ac:dyDescent="0.3">
      <c r="A645" s="17" t="s">
        <v>702</v>
      </c>
      <c r="B645" s="17" t="s">
        <v>2464</v>
      </c>
      <c r="C645" s="22" t="s">
        <v>1495</v>
      </c>
      <c r="D645" s="24">
        <v>69003</v>
      </c>
      <c r="E645" s="22" t="s">
        <v>703</v>
      </c>
      <c r="F645" s="22">
        <v>4.8689637000000001</v>
      </c>
      <c r="G645" s="22">
        <v>45.764287699999997</v>
      </c>
      <c r="H645" s="38" t="s">
        <v>2793</v>
      </c>
      <c r="I645" s="48"/>
      <c r="J645" s="21" t="s">
        <v>835</v>
      </c>
      <c r="K645" s="18" t="s">
        <v>26</v>
      </c>
      <c r="L645" s="18" t="s">
        <v>22</v>
      </c>
      <c r="M645" s="42"/>
      <c r="N645" s="42"/>
      <c r="O645" s="43">
        <f t="shared" si="9"/>
        <v>0</v>
      </c>
    </row>
    <row r="646" spans="1:35" x14ac:dyDescent="0.3">
      <c r="A646" s="17" t="s">
        <v>702</v>
      </c>
      <c r="B646" s="17" t="s">
        <v>2465</v>
      </c>
      <c r="C646" s="22" t="s">
        <v>1496</v>
      </c>
      <c r="D646" s="24">
        <v>69200</v>
      </c>
      <c r="E646" s="22" t="s">
        <v>707</v>
      </c>
      <c r="F646" s="22">
        <v>4.8784599000000002</v>
      </c>
      <c r="G646" s="22">
        <v>45.716124399999998</v>
      </c>
      <c r="H646" s="38" t="s">
        <v>2793</v>
      </c>
      <c r="I646" s="48"/>
      <c r="J646" s="21" t="s">
        <v>835</v>
      </c>
      <c r="K646" s="18" t="s">
        <v>26</v>
      </c>
      <c r="L646" s="18" t="s">
        <v>22</v>
      </c>
      <c r="M646" s="42"/>
      <c r="N646" s="42"/>
      <c r="O646" s="43">
        <f t="shared" si="9"/>
        <v>0</v>
      </c>
    </row>
    <row r="647" spans="1:35" x14ac:dyDescent="0.3">
      <c r="A647" s="17" t="s">
        <v>702</v>
      </c>
      <c r="B647" s="17" t="s">
        <v>2466</v>
      </c>
      <c r="C647" s="22" t="s">
        <v>1497</v>
      </c>
      <c r="D647" s="24">
        <v>69100</v>
      </c>
      <c r="E647" s="22" t="s">
        <v>708</v>
      </c>
      <c r="F647" s="22">
        <v>0.69899369999995997</v>
      </c>
      <c r="G647" s="22">
        <v>47.3888502</v>
      </c>
      <c r="H647" s="38" t="s">
        <v>2793</v>
      </c>
      <c r="I647" s="48"/>
      <c r="J647" s="21" t="s">
        <v>835</v>
      </c>
      <c r="K647" s="18" t="s">
        <v>26</v>
      </c>
      <c r="L647" s="18" t="s">
        <v>22</v>
      </c>
      <c r="M647" s="42"/>
      <c r="N647" s="42"/>
      <c r="O647" s="43">
        <f t="shared" si="9"/>
        <v>0</v>
      </c>
    </row>
    <row r="648" spans="1:35" x14ac:dyDescent="0.3">
      <c r="A648" s="17" t="s">
        <v>702</v>
      </c>
      <c r="B648" s="17" t="s">
        <v>2467</v>
      </c>
      <c r="C648" s="22" t="s">
        <v>1498</v>
      </c>
      <c r="D648" s="24">
        <v>69600</v>
      </c>
      <c r="E648" s="22" t="s">
        <v>705</v>
      </c>
      <c r="F648" s="22">
        <v>4.8121961999999998</v>
      </c>
      <c r="G648" s="22">
        <v>45.718176700000001</v>
      </c>
      <c r="H648" s="38" t="s">
        <v>2792</v>
      </c>
      <c r="I648" s="48"/>
      <c r="J648" s="21" t="s">
        <v>824</v>
      </c>
      <c r="K648" s="18" t="s">
        <v>26</v>
      </c>
      <c r="L648" s="18" t="s">
        <v>22</v>
      </c>
      <c r="M648" s="42"/>
      <c r="N648" s="42"/>
      <c r="O648" s="43">
        <f t="shared" ref="O648:O711" si="10">M648+(N648*12)</f>
        <v>0</v>
      </c>
    </row>
    <row r="649" spans="1:35" x14ac:dyDescent="0.3">
      <c r="A649" s="17" t="s">
        <v>702</v>
      </c>
      <c r="B649" s="17" t="s">
        <v>2468</v>
      </c>
      <c r="C649" s="22" t="s">
        <v>1499</v>
      </c>
      <c r="D649" s="24">
        <v>69170</v>
      </c>
      <c r="E649" s="22" t="s">
        <v>710</v>
      </c>
      <c r="F649" s="22">
        <v>4.4350246999999996</v>
      </c>
      <c r="G649" s="22">
        <v>45.894209600000003</v>
      </c>
      <c r="H649" s="38" t="s">
        <v>2793</v>
      </c>
      <c r="I649" s="48"/>
      <c r="J649" s="21" t="s">
        <v>835</v>
      </c>
      <c r="K649" s="31"/>
      <c r="L649" s="18" t="s">
        <v>22</v>
      </c>
      <c r="M649" s="42"/>
      <c r="N649" s="42"/>
      <c r="O649" s="43">
        <f t="shared" si="10"/>
        <v>0</v>
      </c>
    </row>
    <row r="650" spans="1:35" x14ac:dyDescent="0.3">
      <c r="A650" s="17" t="s">
        <v>702</v>
      </c>
      <c r="B650" s="17" t="s">
        <v>2469</v>
      </c>
      <c r="C650" s="22" t="s">
        <v>1500</v>
      </c>
      <c r="D650" s="24">
        <v>69120</v>
      </c>
      <c r="E650" s="22" t="s">
        <v>769</v>
      </c>
      <c r="F650" s="22">
        <v>4.9209198999999</v>
      </c>
      <c r="G650" s="22">
        <v>45.780950199999999</v>
      </c>
      <c r="H650" s="38" t="s">
        <v>2793</v>
      </c>
      <c r="I650" s="48"/>
      <c r="J650" s="21" t="s">
        <v>835</v>
      </c>
      <c r="K650" s="18" t="s">
        <v>26</v>
      </c>
      <c r="L650" s="18" t="s">
        <v>22</v>
      </c>
      <c r="M650" s="42"/>
      <c r="N650" s="42"/>
      <c r="O650" s="43">
        <f t="shared" si="10"/>
        <v>0</v>
      </c>
    </row>
    <row r="651" spans="1:35" x14ac:dyDescent="0.3">
      <c r="A651" s="17" t="s">
        <v>702</v>
      </c>
      <c r="B651" s="17" t="s">
        <v>2470</v>
      </c>
      <c r="C651" s="22" t="s">
        <v>1501</v>
      </c>
      <c r="D651" s="24">
        <v>69100</v>
      </c>
      <c r="E651" s="22" t="s">
        <v>708</v>
      </c>
      <c r="F651" s="22">
        <v>4.8802871999999997</v>
      </c>
      <c r="G651" s="22">
        <v>45.766768800000001</v>
      </c>
      <c r="H651" s="38" t="s">
        <v>2793</v>
      </c>
      <c r="I651" s="48"/>
      <c r="J651" s="21" t="s">
        <v>835</v>
      </c>
      <c r="K651" s="31"/>
      <c r="L651" s="18" t="s">
        <v>22</v>
      </c>
      <c r="M651" s="42"/>
      <c r="N651" s="42"/>
      <c r="O651" s="43">
        <f t="shared" si="10"/>
        <v>0</v>
      </c>
    </row>
    <row r="652" spans="1:35" s="19" customFormat="1" x14ac:dyDescent="0.3">
      <c r="A652" s="17" t="s">
        <v>702</v>
      </c>
      <c r="B652" s="17" t="s">
        <v>2471</v>
      </c>
      <c r="C652" s="22" t="s">
        <v>1502</v>
      </c>
      <c r="D652" s="24">
        <v>38200</v>
      </c>
      <c r="E652" s="22" t="s">
        <v>691</v>
      </c>
      <c r="F652" s="22">
        <v>4.8708181381226003</v>
      </c>
      <c r="G652" s="22">
        <v>45.523410797118999</v>
      </c>
      <c r="H652" s="38" t="s">
        <v>2793</v>
      </c>
      <c r="I652" s="48"/>
      <c r="J652" s="21" t="s">
        <v>835</v>
      </c>
      <c r="K652" s="31"/>
      <c r="L652" s="18" t="s">
        <v>22</v>
      </c>
      <c r="M652" s="42"/>
      <c r="N652" s="42"/>
      <c r="O652" s="43">
        <f t="shared" si="10"/>
        <v>0</v>
      </c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</row>
    <row r="653" spans="1:35" x14ac:dyDescent="0.3">
      <c r="A653" s="17" t="s">
        <v>702</v>
      </c>
      <c r="B653" s="17" t="s">
        <v>2472</v>
      </c>
      <c r="C653" s="22" t="s">
        <v>1503</v>
      </c>
      <c r="D653" s="24">
        <v>69100</v>
      </c>
      <c r="E653" s="22" t="s">
        <v>708</v>
      </c>
      <c r="F653" s="22">
        <v>4.8924199000000002</v>
      </c>
      <c r="G653" s="22">
        <v>45.767150899999997</v>
      </c>
      <c r="H653" s="38" t="s">
        <v>2792</v>
      </c>
      <c r="I653" s="48"/>
      <c r="J653" s="21" t="s">
        <v>836</v>
      </c>
      <c r="K653" s="18" t="s">
        <v>26</v>
      </c>
      <c r="L653" s="18" t="s">
        <v>22</v>
      </c>
      <c r="M653" s="42"/>
      <c r="N653" s="42"/>
      <c r="O653" s="43">
        <f t="shared" si="10"/>
        <v>0</v>
      </c>
    </row>
    <row r="654" spans="1:35" x14ac:dyDescent="0.3">
      <c r="A654" s="17" t="s">
        <v>702</v>
      </c>
      <c r="B654" s="17" t="s">
        <v>2473</v>
      </c>
      <c r="C654" s="22" t="s">
        <v>1504</v>
      </c>
      <c r="D654" s="24">
        <v>69400</v>
      </c>
      <c r="E654" s="22" t="s">
        <v>770</v>
      </c>
      <c r="F654" s="22">
        <v>4.7150958000000003</v>
      </c>
      <c r="G654" s="22">
        <v>45.991090200000002</v>
      </c>
      <c r="H654" s="38" t="s">
        <v>2792</v>
      </c>
      <c r="I654" s="48"/>
      <c r="J654" s="21" t="s">
        <v>823</v>
      </c>
      <c r="K654" s="18" t="s">
        <v>26</v>
      </c>
      <c r="L654" s="18" t="s">
        <v>22</v>
      </c>
      <c r="M654" s="42"/>
      <c r="N654" s="42"/>
      <c r="O654" s="43">
        <f t="shared" si="10"/>
        <v>0</v>
      </c>
    </row>
    <row r="655" spans="1:35" x14ac:dyDescent="0.3">
      <c r="A655" s="17" t="s">
        <v>702</v>
      </c>
      <c r="B655" s="17" t="s">
        <v>2474</v>
      </c>
      <c r="C655" s="22" t="s">
        <v>1505</v>
      </c>
      <c r="D655" s="24">
        <v>69003</v>
      </c>
      <c r="E655" s="22" t="s">
        <v>703</v>
      </c>
      <c r="F655" s="22">
        <v>4.8458330999998998</v>
      </c>
      <c r="G655" s="22">
        <v>45.755304199999998</v>
      </c>
      <c r="H655" s="38" t="s">
        <v>2793</v>
      </c>
      <c r="I655" s="48"/>
      <c r="J655" s="21" t="s">
        <v>835</v>
      </c>
      <c r="K655" s="31"/>
      <c r="L655" s="18" t="s">
        <v>22</v>
      </c>
      <c r="M655" s="42"/>
      <c r="N655" s="42"/>
      <c r="O655" s="43">
        <f t="shared" si="10"/>
        <v>0</v>
      </c>
    </row>
    <row r="656" spans="1:35" x14ac:dyDescent="0.3">
      <c r="A656" s="17" t="s">
        <v>702</v>
      </c>
      <c r="B656" s="17" t="s">
        <v>2475</v>
      </c>
      <c r="C656" s="22" t="s">
        <v>1506</v>
      </c>
      <c r="D656" s="24">
        <v>69003</v>
      </c>
      <c r="E656" s="22" t="s">
        <v>703</v>
      </c>
      <c r="F656" s="22">
        <v>4.8486140000000004</v>
      </c>
      <c r="G656" s="22">
        <v>45.759611499999998</v>
      </c>
      <c r="H656" s="38" t="s">
        <v>2793</v>
      </c>
      <c r="I656" s="48"/>
      <c r="J656" s="21" t="s">
        <v>835</v>
      </c>
      <c r="K656" s="18" t="s">
        <v>26</v>
      </c>
      <c r="L656" s="18" t="s">
        <v>22</v>
      </c>
      <c r="M656" s="42"/>
      <c r="N656" s="42"/>
      <c r="O656" s="43">
        <f t="shared" si="10"/>
        <v>0</v>
      </c>
    </row>
    <row r="657" spans="1:35" x14ac:dyDescent="0.3">
      <c r="A657" s="17" t="s">
        <v>702</v>
      </c>
      <c r="B657" s="17" t="s">
        <v>2476</v>
      </c>
      <c r="C657" s="22" t="s">
        <v>1507</v>
      </c>
      <c r="D657" s="24">
        <v>69190</v>
      </c>
      <c r="E657" s="22" t="s">
        <v>709</v>
      </c>
      <c r="F657" s="22">
        <v>4.8567707999999996</v>
      </c>
      <c r="G657" s="22">
        <v>45.708219700000001</v>
      </c>
      <c r="H657" s="38" t="s">
        <v>2793</v>
      </c>
      <c r="I657" s="48"/>
      <c r="J657" s="21" t="s">
        <v>835</v>
      </c>
      <c r="K657" s="18" t="s">
        <v>26</v>
      </c>
      <c r="L657" s="18" t="s">
        <v>22</v>
      </c>
      <c r="M657" s="42"/>
      <c r="N657" s="42"/>
      <c r="O657" s="43">
        <f t="shared" si="10"/>
        <v>0</v>
      </c>
    </row>
    <row r="658" spans="1:35" x14ac:dyDescent="0.3">
      <c r="A658" s="17" t="s">
        <v>702</v>
      </c>
      <c r="B658" s="17" t="s">
        <v>2477</v>
      </c>
      <c r="C658" s="22" t="s">
        <v>1508</v>
      </c>
      <c r="D658" s="24">
        <v>69362</v>
      </c>
      <c r="E658" s="22" t="s">
        <v>703</v>
      </c>
      <c r="F658" s="22">
        <v>4.8430448000000004</v>
      </c>
      <c r="G658" s="22">
        <v>45.746197899999999</v>
      </c>
      <c r="H658" s="38" t="s">
        <v>2793</v>
      </c>
      <c r="I658" s="48"/>
      <c r="J658" s="21" t="s">
        <v>835</v>
      </c>
      <c r="K658" s="31"/>
      <c r="L658" s="18" t="s">
        <v>22</v>
      </c>
      <c r="M658" s="42"/>
      <c r="N658" s="42"/>
      <c r="O658" s="43">
        <f t="shared" si="10"/>
        <v>0</v>
      </c>
    </row>
    <row r="659" spans="1:35" x14ac:dyDescent="0.3">
      <c r="A659" s="17" t="s">
        <v>702</v>
      </c>
      <c r="B659" s="17" t="s">
        <v>2478</v>
      </c>
      <c r="C659" s="22" t="s">
        <v>1509</v>
      </c>
      <c r="D659" s="24">
        <v>69003</v>
      </c>
      <c r="E659" s="22" t="s">
        <v>703</v>
      </c>
      <c r="F659" s="22">
        <v>4.8633122999999996</v>
      </c>
      <c r="G659" s="22">
        <v>45.761133700000002</v>
      </c>
      <c r="H659" s="38" t="s">
        <v>2792</v>
      </c>
      <c r="I659" s="48"/>
      <c r="J659" s="21" t="s">
        <v>826</v>
      </c>
      <c r="K659" s="18" t="s">
        <v>26</v>
      </c>
      <c r="L659" s="18" t="s">
        <v>22</v>
      </c>
      <c r="M659" s="42"/>
      <c r="N659" s="42"/>
      <c r="O659" s="43">
        <f t="shared" si="10"/>
        <v>0</v>
      </c>
    </row>
    <row r="660" spans="1:35" x14ac:dyDescent="0.3">
      <c r="A660" s="17" t="s">
        <v>702</v>
      </c>
      <c r="B660" s="17" t="s">
        <v>2479</v>
      </c>
      <c r="C660" s="22" t="s">
        <v>1510</v>
      </c>
      <c r="D660" s="24">
        <v>69330</v>
      </c>
      <c r="E660" s="22" t="s">
        <v>704</v>
      </c>
      <c r="F660" s="22">
        <v>5.0036579999999997</v>
      </c>
      <c r="G660" s="22">
        <v>45.766821</v>
      </c>
      <c r="H660" s="38" t="s">
        <v>2793</v>
      </c>
      <c r="I660" s="48"/>
      <c r="J660" s="21" t="s">
        <v>835</v>
      </c>
      <c r="K660" s="18" t="s">
        <v>26</v>
      </c>
      <c r="L660" s="18" t="s">
        <v>22</v>
      </c>
      <c r="M660" s="42"/>
      <c r="N660" s="42"/>
      <c r="O660" s="43">
        <f t="shared" si="10"/>
        <v>0</v>
      </c>
    </row>
    <row r="661" spans="1:35" s="19" customFormat="1" x14ac:dyDescent="0.3">
      <c r="A661" s="17" t="s">
        <v>702</v>
      </c>
      <c r="B661" s="17" t="s">
        <v>2480</v>
      </c>
      <c r="C661" s="22" t="s">
        <v>1511</v>
      </c>
      <c r="D661" s="24">
        <v>69142</v>
      </c>
      <c r="E661" s="22" t="s">
        <v>706</v>
      </c>
      <c r="F661" s="22">
        <v>4.9033945000000001</v>
      </c>
      <c r="G661" s="22">
        <v>45.817978099999998</v>
      </c>
      <c r="H661" s="38" t="s">
        <v>2793</v>
      </c>
      <c r="I661" s="48"/>
      <c r="J661" s="21" t="s">
        <v>835</v>
      </c>
      <c r="K661" s="31"/>
      <c r="L661" s="18" t="s">
        <v>22</v>
      </c>
      <c r="M661" s="42"/>
      <c r="N661" s="42"/>
      <c r="O661" s="43">
        <f t="shared" si="10"/>
        <v>0</v>
      </c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</row>
    <row r="662" spans="1:35" x14ac:dyDescent="0.3">
      <c r="A662" s="17" t="s">
        <v>702</v>
      </c>
      <c r="B662" s="17" t="s">
        <v>2481</v>
      </c>
      <c r="C662" s="22" t="s">
        <v>1512</v>
      </c>
      <c r="D662" s="24">
        <v>69009</v>
      </c>
      <c r="E662" s="22" t="s">
        <v>703</v>
      </c>
      <c r="F662" s="22">
        <v>4.7989274999999996</v>
      </c>
      <c r="G662" s="22">
        <v>45.778302600000004</v>
      </c>
      <c r="H662" s="38" t="s">
        <v>2792</v>
      </c>
      <c r="I662" s="48"/>
      <c r="J662" s="21" t="s">
        <v>827</v>
      </c>
      <c r="K662" s="18" t="s">
        <v>26</v>
      </c>
      <c r="L662" s="18" t="s">
        <v>22</v>
      </c>
      <c r="M662" s="42"/>
      <c r="N662" s="42"/>
      <c r="O662" s="43">
        <f t="shared" si="10"/>
        <v>0</v>
      </c>
    </row>
    <row r="663" spans="1:35" x14ac:dyDescent="0.3">
      <c r="A663" s="17" t="s">
        <v>702</v>
      </c>
      <c r="B663" s="17" t="s">
        <v>2482</v>
      </c>
      <c r="C663" s="22" t="s">
        <v>1513</v>
      </c>
      <c r="D663" s="24">
        <v>69002</v>
      </c>
      <c r="E663" s="22" t="s">
        <v>703</v>
      </c>
      <c r="F663" s="22">
        <v>4.8287637999999999</v>
      </c>
      <c r="G663" s="22">
        <v>45.749512000000003</v>
      </c>
      <c r="H663" s="38" t="s">
        <v>2793</v>
      </c>
      <c r="I663" s="48"/>
      <c r="J663" s="21" t="s">
        <v>835</v>
      </c>
      <c r="K663" s="18" t="s">
        <v>26</v>
      </c>
      <c r="L663" s="18" t="s">
        <v>22</v>
      </c>
      <c r="M663" s="42"/>
      <c r="N663" s="42"/>
      <c r="O663" s="43">
        <f t="shared" si="10"/>
        <v>0</v>
      </c>
    </row>
    <row r="664" spans="1:35" x14ac:dyDescent="0.3">
      <c r="A664" s="17" t="s">
        <v>711</v>
      </c>
      <c r="B664" s="17" t="s">
        <v>2483</v>
      </c>
      <c r="C664" s="22" t="s">
        <v>1514</v>
      </c>
      <c r="D664" s="24">
        <v>73100</v>
      </c>
      <c r="E664" s="22" t="s">
        <v>718</v>
      </c>
      <c r="F664" s="22">
        <v>5.9026452999999997</v>
      </c>
      <c r="G664" s="22">
        <v>45.677842499999997</v>
      </c>
      <c r="H664" s="38" t="s">
        <v>2792</v>
      </c>
      <c r="I664" s="48"/>
      <c r="J664" s="21" t="s">
        <v>824</v>
      </c>
      <c r="K664" s="18" t="s">
        <v>26</v>
      </c>
      <c r="L664" s="18" t="s">
        <v>22</v>
      </c>
      <c r="M664" s="42"/>
      <c r="N664" s="42"/>
      <c r="O664" s="43">
        <f t="shared" si="10"/>
        <v>0</v>
      </c>
    </row>
    <row r="665" spans="1:35" x14ac:dyDescent="0.3">
      <c r="A665" s="17" t="s">
        <v>711</v>
      </c>
      <c r="B665" s="17" t="s">
        <v>2484</v>
      </c>
      <c r="C665" s="22" t="s">
        <v>1515</v>
      </c>
      <c r="D665" s="24">
        <v>38660</v>
      </c>
      <c r="E665" s="22" t="s">
        <v>713</v>
      </c>
      <c r="F665" s="22">
        <v>5.9350750000000003</v>
      </c>
      <c r="G665" s="22">
        <v>45.327428699999999</v>
      </c>
      <c r="H665" s="38" t="s">
        <v>2793</v>
      </c>
      <c r="I665" s="48"/>
      <c r="J665" s="21" t="s">
        <v>835</v>
      </c>
      <c r="K665" s="31"/>
      <c r="L665" s="18" t="s">
        <v>22</v>
      </c>
      <c r="M665" s="42"/>
      <c r="N665" s="42"/>
      <c r="O665" s="43">
        <f t="shared" si="10"/>
        <v>0</v>
      </c>
    </row>
    <row r="666" spans="1:35" x14ac:dyDescent="0.3">
      <c r="A666" s="17" t="s">
        <v>711</v>
      </c>
      <c r="B666" s="17" t="s">
        <v>2485</v>
      </c>
      <c r="C666" s="22" t="s">
        <v>1516</v>
      </c>
      <c r="D666" s="24">
        <v>73100</v>
      </c>
      <c r="E666" s="22" t="s">
        <v>716</v>
      </c>
      <c r="F666" s="22">
        <v>5.8755535999999999</v>
      </c>
      <c r="G666" s="22">
        <v>45.757810900000003</v>
      </c>
      <c r="H666" s="38" t="s">
        <v>2792</v>
      </c>
      <c r="I666" s="48"/>
      <c r="J666" s="21" t="s">
        <v>825</v>
      </c>
      <c r="K666" s="31"/>
      <c r="L666" s="18" t="s">
        <v>22</v>
      </c>
      <c r="M666" s="42"/>
      <c r="N666" s="42"/>
      <c r="O666" s="43">
        <f t="shared" si="10"/>
        <v>0</v>
      </c>
    </row>
    <row r="667" spans="1:35" s="19" customFormat="1" x14ac:dyDescent="0.3">
      <c r="A667" s="17" t="s">
        <v>711</v>
      </c>
      <c r="B667" s="17" t="s">
        <v>2486</v>
      </c>
      <c r="C667" s="22" t="s">
        <v>1517</v>
      </c>
      <c r="D667" s="24">
        <v>69340</v>
      </c>
      <c r="E667" s="22" t="s">
        <v>715</v>
      </c>
      <c r="F667" s="22">
        <v>4.7729005000000004</v>
      </c>
      <c r="G667" s="22">
        <v>45.739656199999999</v>
      </c>
      <c r="H667" s="38" t="s">
        <v>2792</v>
      </c>
      <c r="I667" s="48"/>
      <c r="J667" s="21" t="s">
        <v>824</v>
      </c>
      <c r="K667" s="18" t="s">
        <v>26</v>
      </c>
      <c r="L667" s="18" t="s">
        <v>22</v>
      </c>
      <c r="M667" s="42"/>
      <c r="N667" s="42"/>
      <c r="O667" s="43">
        <f t="shared" si="10"/>
        <v>0</v>
      </c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</row>
    <row r="668" spans="1:35" s="19" customFormat="1" x14ac:dyDescent="0.3">
      <c r="A668" s="17" t="s">
        <v>711</v>
      </c>
      <c r="B668" s="17" t="s">
        <v>2487</v>
      </c>
      <c r="C668" s="22" t="s">
        <v>1518</v>
      </c>
      <c r="D668" s="24">
        <v>26320</v>
      </c>
      <c r="E668" s="22" t="s">
        <v>712</v>
      </c>
      <c r="F668" s="22">
        <v>4.9568839000000002</v>
      </c>
      <c r="G668" s="22">
        <v>44.971932000000002</v>
      </c>
      <c r="H668" s="38" t="s">
        <v>2792</v>
      </c>
      <c r="I668" s="48"/>
      <c r="J668" s="21" t="s">
        <v>824</v>
      </c>
      <c r="K668" s="18" t="s">
        <v>26</v>
      </c>
      <c r="L668" s="18" t="s">
        <v>22</v>
      </c>
      <c r="M668" s="42"/>
      <c r="N668" s="42"/>
      <c r="O668" s="43">
        <f t="shared" si="10"/>
        <v>0</v>
      </c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</row>
    <row r="669" spans="1:35" x14ac:dyDescent="0.3">
      <c r="A669" s="17" t="s">
        <v>711</v>
      </c>
      <c r="B669" s="17" t="s">
        <v>2488</v>
      </c>
      <c r="C669" s="22" t="s">
        <v>1519</v>
      </c>
      <c r="D669" s="24">
        <v>38240</v>
      </c>
      <c r="E669" s="22" t="s">
        <v>714</v>
      </c>
      <c r="F669" s="22">
        <v>5.7922767000000004</v>
      </c>
      <c r="G669" s="22">
        <v>45.223376199999997</v>
      </c>
      <c r="H669" s="38" t="s">
        <v>2793</v>
      </c>
      <c r="I669" s="48"/>
      <c r="J669" s="21" t="s">
        <v>835</v>
      </c>
      <c r="K669" s="18" t="s">
        <v>26</v>
      </c>
      <c r="L669" s="18" t="s">
        <v>22</v>
      </c>
      <c r="M669" s="42"/>
      <c r="N669" s="42"/>
      <c r="O669" s="43">
        <f t="shared" si="10"/>
        <v>0</v>
      </c>
    </row>
    <row r="670" spans="1:35" x14ac:dyDescent="0.3">
      <c r="A670" s="17" t="s">
        <v>711</v>
      </c>
      <c r="B670" s="17" t="s">
        <v>2489</v>
      </c>
      <c r="C670" s="22" t="s">
        <v>1520</v>
      </c>
      <c r="D670" s="24">
        <v>69370</v>
      </c>
      <c r="E670" s="22" t="s">
        <v>717</v>
      </c>
      <c r="F670" s="22">
        <v>4.8098083000000003</v>
      </c>
      <c r="G670" s="22">
        <v>45.796902099999997</v>
      </c>
      <c r="H670" s="38" t="s">
        <v>2792</v>
      </c>
      <c r="I670" s="48"/>
      <c r="J670" s="21" t="s">
        <v>823</v>
      </c>
      <c r="K670" s="18" t="s">
        <v>26</v>
      </c>
      <c r="L670" s="18" t="s">
        <v>19</v>
      </c>
      <c r="M670" s="42"/>
      <c r="N670" s="42"/>
      <c r="O670" s="43">
        <f t="shared" si="10"/>
        <v>0</v>
      </c>
    </row>
    <row r="671" spans="1:35" x14ac:dyDescent="0.3">
      <c r="A671" s="17" t="s">
        <v>1824</v>
      </c>
      <c r="B671" s="17" t="s">
        <v>2490</v>
      </c>
      <c r="C671" s="22" t="s">
        <v>1521</v>
      </c>
      <c r="D671" s="24">
        <v>63100</v>
      </c>
      <c r="E671" s="22" t="s">
        <v>578</v>
      </c>
      <c r="F671" s="22">
        <v>3.1016126000000002</v>
      </c>
      <c r="G671" s="22">
        <v>45.786107899999998</v>
      </c>
      <c r="H671" s="38" t="s">
        <v>2792</v>
      </c>
      <c r="I671" s="48"/>
      <c r="J671" s="21" t="s">
        <v>823</v>
      </c>
      <c r="K671" s="18" t="s">
        <v>26</v>
      </c>
      <c r="L671" s="18" t="s">
        <v>22</v>
      </c>
      <c r="M671" s="42"/>
      <c r="N671" s="42"/>
      <c r="O671" s="43">
        <f t="shared" si="10"/>
        <v>0</v>
      </c>
    </row>
    <row r="672" spans="1:35" s="19" customFormat="1" x14ac:dyDescent="0.3">
      <c r="A672" s="17" t="s">
        <v>1824</v>
      </c>
      <c r="B672" s="17" t="s">
        <v>2491</v>
      </c>
      <c r="C672" s="22" t="s">
        <v>1522</v>
      </c>
      <c r="D672" s="24">
        <v>69003</v>
      </c>
      <c r="E672" s="22" t="s">
        <v>703</v>
      </c>
      <c r="F672" s="22">
        <v>4.8647222000000001</v>
      </c>
      <c r="G672" s="22">
        <v>45.761166699999997</v>
      </c>
      <c r="H672" s="38" t="s">
        <v>2792</v>
      </c>
      <c r="I672" s="48"/>
      <c r="J672" s="21" t="s">
        <v>823</v>
      </c>
      <c r="K672" s="18" t="s">
        <v>26</v>
      </c>
      <c r="L672" s="18" t="s">
        <v>22</v>
      </c>
      <c r="M672" s="42"/>
      <c r="N672" s="42"/>
      <c r="O672" s="43">
        <f t="shared" si="10"/>
        <v>0</v>
      </c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</row>
    <row r="673" spans="1:35" s="19" customFormat="1" x14ac:dyDescent="0.3">
      <c r="A673" s="17" t="s">
        <v>1824</v>
      </c>
      <c r="B673" s="17" t="s">
        <v>2492</v>
      </c>
      <c r="C673" s="22" t="s">
        <v>1523</v>
      </c>
      <c r="D673" s="24">
        <v>69006</v>
      </c>
      <c r="E673" s="22" t="s">
        <v>703</v>
      </c>
      <c r="F673" s="22">
        <v>4.8437799999999998</v>
      </c>
      <c r="G673" s="22">
        <v>45.77</v>
      </c>
      <c r="H673" s="38" t="s">
        <v>2792</v>
      </c>
      <c r="I673" s="48"/>
      <c r="J673" s="21" t="s">
        <v>824</v>
      </c>
      <c r="K673" s="18" t="s">
        <v>26</v>
      </c>
      <c r="L673" s="18" t="s">
        <v>22</v>
      </c>
      <c r="M673" s="42"/>
      <c r="N673" s="42"/>
      <c r="O673" s="43">
        <f t="shared" si="10"/>
        <v>0</v>
      </c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</row>
    <row r="674" spans="1:35" x14ac:dyDescent="0.3">
      <c r="A674" s="17" t="s">
        <v>1824</v>
      </c>
      <c r="B674" s="17" t="s">
        <v>2493</v>
      </c>
      <c r="C674" s="22" t="s">
        <v>1524</v>
      </c>
      <c r="D674" s="24">
        <v>38200</v>
      </c>
      <c r="E674" s="22" t="s">
        <v>691</v>
      </c>
      <c r="F674" s="22">
        <v>4.9127501999999996</v>
      </c>
      <c r="G674" s="22">
        <v>45.561469199999998</v>
      </c>
      <c r="H674" s="38" t="s">
        <v>2793</v>
      </c>
      <c r="I674" s="48"/>
      <c r="J674" s="21" t="s">
        <v>835</v>
      </c>
      <c r="K674" s="18" t="s">
        <v>26</v>
      </c>
      <c r="L674" s="18" t="s">
        <v>22</v>
      </c>
      <c r="M674" s="42"/>
      <c r="N674" s="42"/>
      <c r="O674" s="43">
        <f t="shared" si="10"/>
        <v>0</v>
      </c>
    </row>
    <row r="675" spans="1:35" s="19" customFormat="1" x14ac:dyDescent="0.3">
      <c r="A675" s="17" t="s">
        <v>203</v>
      </c>
      <c r="B675" s="17" t="s">
        <v>2494</v>
      </c>
      <c r="C675" s="22" t="s">
        <v>1525</v>
      </c>
      <c r="D675" s="24">
        <v>39100</v>
      </c>
      <c r="E675" s="22" t="s">
        <v>1526</v>
      </c>
      <c r="F675" s="22">
        <v>5.4686599999999999</v>
      </c>
      <c r="G675" s="22">
        <v>47.081899999999997</v>
      </c>
      <c r="H675" s="38" t="s">
        <v>2793</v>
      </c>
      <c r="I675" s="48"/>
      <c r="J675" s="21" t="s">
        <v>835</v>
      </c>
      <c r="K675" s="31"/>
      <c r="L675" s="18" t="s">
        <v>22</v>
      </c>
      <c r="M675" s="42"/>
      <c r="N675" s="42"/>
      <c r="O675" s="43">
        <f t="shared" si="10"/>
        <v>0</v>
      </c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</row>
    <row r="676" spans="1:35" x14ac:dyDescent="0.3">
      <c r="A676" s="17" t="s">
        <v>203</v>
      </c>
      <c r="B676" s="17" t="s">
        <v>2495</v>
      </c>
      <c r="C676" s="22" t="s">
        <v>1527</v>
      </c>
      <c r="D676" s="24">
        <v>70022</v>
      </c>
      <c r="E676" s="22" t="s">
        <v>204</v>
      </c>
      <c r="F676" s="22">
        <v>6.1561940000000002</v>
      </c>
      <c r="G676" s="22">
        <v>47.617508000000001</v>
      </c>
      <c r="H676" s="38" t="s">
        <v>2792</v>
      </c>
      <c r="I676" s="48"/>
      <c r="J676" s="21" t="s">
        <v>823</v>
      </c>
      <c r="K676" s="18" t="s">
        <v>26</v>
      </c>
      <c r="L676" s="18" t="s">
        <v>22</v>
      </c>
      <c r="M676" s="42"/>
      <c r="N676" s="42"/>
      <c r="O676" s="43">
        <f t="shared" si="10"/>
        <v>0</v>
      </c>
    </row>
    <row r="677" spans="1:35" x14ac:dyDescent="0.3">
      <c r="A677" s="17" t="s">
        <v>203</v>
      </c>
      <c r="B677" s="17" t="s">
        <v>2496</v>
      </c>
      <c r="C677" s="22" t="s">
        <v>1528</v>
      </c>
      <c r="D677" s="24">
        <v>25000</v>
      </c>
      <c r="E677" s="22" t="s">
        <v>205</v>
      </c>
      <c r="F677" s="22">
        <v>5.9736818999999999</v>
      </c>
      <c r="G677" s="22">
        <v>47.219335200000003</v>
      </c>
      <c r="H677" s="38" t="s">
        <v>2793</v>
      </c>
      <c r="I677" s="48"/>
      <c r="J677" s="21" t="s">
        <v>835</v>
      </c>
      <c r="K677" s="31"/>
      <c r="L677" s="18" t="s">
        <v>22</v>
      </c>
      <c r="M677" s="42"/>
      <c r="N677" s="42"/>
      <c r="O677" s="43">
        <f t="shared" si="10"/>
        <v>0</v>
      </c>
    </row>
    <row r="678" spans="1:35" x14ac:dyDescent="0.3">
      <c r="A678" s="17" t="s">
        <v>225</v>
      </c>
      <c r="B678" s="17" t="s">
        <v>2497</v>
      </c>
      <c r="C678" s="22" t="s">
        <v>1529</v>
      </c>
      <c r="D678" s="24">
        <v>71400</v>
      </c>
      <c r="E678" s="22" t="s">
        <v>232</v>
      </c>
      <c r="F678" s="22">
        <v>4.2861200000000004</v>
      </c>
      <c r="G678" s="22">
        <v>46.949599999999997</v>
      </c>
      <c r="H678" s="38" t="s">
        <v>2793</v>
      </c>
      <c r="I678" s="48"/>
      <c r="J678" s="21" t="s">
        <v>835</v>
      </c>
      <c r="K678" s="31"/>
      <c r="L678" s="18" t="s">
        <v>22</v>
      </c>
      <c r="M678" s="42"/>
      <c r="N678" s="42"/>
      <c r="O678" s="43">
        <f t="shared" si="10"/>
        <v>0</v>
      </c>
    </row>
    <row r="679" spans="1:35" x14ac:dyDescent="0.3">
      <c r="A679" s="17" t="s">
        <v>225</v>
      </c>
      <c r="B679" s="17" t="s">
        <v>2498</v>
      </c>
      <c r="C679" s="22" t="s">
        <v>1530</v>
      </c>
      <c r="D679" s="24">
        <v>71300</v>
      </c>
      <c r="E679" s="22" t="s">
        <v>229</v>
      </c>
      <c r="F679" s="22">
        <v>4.3655650000000001</v>
      </c>
      <c r="G679" s="22">
        <v>46.675252999999998</v>
      </c>
      <c r="H679" s="38" t="s">
        <v>2793</v>
      </c>
      <c r="I679" s="48"/>
      <c r="J679" s="21" t="s">
        <v>835</v>
      </c>
      <c r="K679" s="31"/>
      <c r="L679" s="18" t="s">
        <v>22</v>
      </c>
      <c r="M679" s="42"/>
      <c r="N679" s="42"/>
      <c r="O679" s="43">
        <f t="shared" si="10"/>
        <v>0</v>
      </c>
    </row>
    <row r="680" spans="1:35" x14ac:dyDescent="0.3">
      <c r="A680" s="17" t="s">
        <v>225</v>
      </c>
      <c r="B680" s="17" t="s">
        <v>2499</v>
      </c>
      <c r="C680" s="22" t="s">
        <v>1531</v>
      </c>
      <c r="D680" s="24">
        <v>71700</v>
      </c>
      <c r="E680" s="22" t="s">
        <v>233</v>
      </c>
      <c r="F680" s="22">
        <v>4.9114626000000001</v>
      </c>
      <c r="G680" s="22">
        <v>46.562068099999998</v>
      </c>
      <c r="H680" s="38" t="s">
        <v>2793</v>
      </c>
      <c r="I680" s="48"/>
      <c r="J680" s="21" t="s">
        <v>835</v>
      </c>
      <c r="K680" s="18" t="s">
        <v>26</v>
      </c>
      <c r="L680" s="18" t="s">
        <v>22</v>
      </c>
      <c r="M680" s="42"/>
      <c r="N680" s="42"/>
      <c r="O680" s="43">
        <f t="shared" si="10"/>
        <v>0</v>
      </c>
    </row>
    <row r="681" spans="1:35" s="19" customFormat="1" x14ac:dyDescent="0.3">
      <c r="A681" s="17" t="s">
        <v>225</v>
      </c>
      <c r="B681" s="17" t="s">
        <v>2500</v>
      </c>
      <c r="C681" s="22" t="s">
        <v>1532</v>
      </c>
      <c r="D681" s="24">
        <v>71022</v>
      </c>
      <c r="E681" s="22" t="s">
        <v>226</v>
      </c>
      <c r="F681" s="22">
        <v>4.8334859999999997</v>
      </c>
      <c r="G681" s="22">
        <v>46.30415</v>
      </c>
      <c r="H681" s="38" t="s">
        <v>2792</v>
      </c>
      <c r="I681" s="48"/>
      <c r="J681" s="21" t="s">
        <v>822</v>
      </c>
      <c r="K681" s="18" t="s">
        <v>26</v>
      </c>
      <c r="L681" s="18" t="s">
        <v>22</v>
      </c>
      <c r="M681" s="42"/>
      <c r="N681" s="42"/>
      <c r="O681" s="43">
        <f t="shared" si="10"/>
        <v>0</v>
      </c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</row>
    <row r="682" spans="1:35" x14ac:dyDescent="0.3">
      <c r="A682" s="17" t="s">
        <v>225</v>
      </c>
      <c r="B682" s="17" t="s">
        <v>2501</v>
      </c>
      <c r="C682" s="22" t="s">
        <v>1533</v>
      </c>
      <c r="D682" s="24">
        <v>71332</v>
      </c>
      <c r="E682" s="22" t="s">
        <v>227</v>
      </c>
      <c r="F682" s="22">
        <v>4.8539469999999998</v>
      </c>
      <c r="G682" s="22">
        <v>46.780763999999998</v>
      </c>
      <c r="H682" s="38" t="s">
        <v>2792</v>
      </c>
      <c r="I682" s="48"/>
      <c r="J682" s="21" t="s">
        <v>823</v>
      </c>
      <c r="K682" s="18" t="s">
        <v>26</v>
      </c>
      <c r="L682" s="18" t="s">
        <v>22</v>
      </c>
      <c r="M682" s="42"/>
      <c r="N682" s="42"/>
      <c r="O682" s="43">
        <f t="shared" si="10"/>
        <v>0</v>
      </c>
    </row>
    <row r="683" spans="1:35" s="19" customFormat="1" x14ac:dyDescent="0.3">
      <c r="A683" s="17" t="s">
        <v>225</v>
      </c>
      <c r="B683" s="17" t="s">
        <v>2502</v>
      </c>
      <c r="C683" s="22" t="s">
        <v>1534</v>
      </c>
      <c r="D683" s="24">
        <v>71160</v>
      </c>
      <c r="E683" s="22" t="s">
        <v>231</v>
      </c>
      <c r="F683" s="22">
        <v>3.9793759999999998</v>
      </c>
      <c r="G683" s="22">
        <v>46.480798</v>
      </c>
      <c r="H683" s="38" t="s">
        <v>2792</v>
      </c>
      <c r="I683" s="48"/>
      <c r="J683" s="21" t="s">
        <v>824</v>
      </c>
      <c r="K683" s="18" t="s">
        <v>26</v>
      </c>
      <c r="L683" s="18" t="s">
        <v>22</v>
      </c>
      <c r="M683" s="42"/>
      <c r="N683" s="42"/>
      <c r="O683" s="43">
        <f t="shared" si="10"/>
        <v>0</v>
      </c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</row>
    <row r="684" spans="1:35" s="19" customFormat="1" x14ac:dyDescent="0.3">
      <c r="A684" s="17" t="s">
        <v>225</v>
      </c>
      <c r="B684" s="17" t="s">
        <v>2503</v>
      </c>
      <c r="C684" s="22" t="s">
        <v>1535</v>
      </c>
      <c r="D684" s="24">
        <v>71206</v>
      </c>
      <c r="E684" s="22" t="s">
        <v>228</v>
      </c>
      <c r="F684" s="22">
        <v>4.4278000000000004</v>
      </c>
      <c r="G684" s="22">
        <v>46.805351000000002</v>
      </c>
      <c r="H684" s="38" t="s">
        <v>2793</v>
      </c>
      <c r="I684" s="48"/>
      <c r="J684" s="21" t="s">
        <v>835</v>
      </c>
      <c r="K684" s="18" t="s">
        <v>26</v>
      </c>
      <c r="L684" s="18" t="s">
        <v>22</v>
      </c>
      <c r="M684" s="42"/>
      <c r="N684" s="42"/>
      <c r="O684" s="43">
        <f t="shared" si="10"/>
        <v>0</v>
      </c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</row>
    <row r="685" spans="1:35" s="19" customFormat="1" x14ac:dyDescent="0.3">
      <c r="A685" s="17" t="s">
        <v>225</v>
      </c>
      <c r="B685" s="17" t="s">
        <v>2504</v>
      </c>
      <c r="C685" s="22" t="s">
        <v>1536</v>
      </c>
      <c r="D685" s="24">
        <v>71500</v>
      </c>
      <c r="E685" s="22" t="s">
        <v>230</v>
      </c>
      <c r="F685" s="22">
        <v>5.2235860000000001</v>
      </c>
      <c r="G685" s="22">
        <v>46.627392</v>
      </c>
      <c r="H685" s="38" t="s">
        <v>2793</v>
      </c>
      <c r="I685" s="48"/>
      <c r="J685" s="21" t="s">
        <v>835</v>
      </c>
      <c r="K685" s="31"/>
      <c r="L685" s="18" t="s">
        <v>22</v>
      </c>
      <c r="M685" s="42"/>
      <c r="N685" s="42"/>
      <c r="O685" s="43">
        <f t="shared" si="10"/>
        <v>0</v>
      </c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</row>
    <row r="686" spans="1:35" x14ac:dyDescent="0.3">
      <c r="A686" s="17" t="s">
        <v>225</v>
      </c>
      <c r="B686" s="17" t="s">
        <v>2505</v>
      </c>
      <c r="C686" s="22" t="s">
        <v>1537</v>
      </c>
      <c r="D686" s="24">
        <v>71000</v>
      </c>
      <c r="E686" s="22" t="s">
        <v>226</v>
      </c>
      <c r="F686" s="22">
        <v>4.8228140000000002</v>
      </c>
      <c r="G686" s="22">
        <v>46.297474100000002</v>
      </c>
      <c r="H686" s="38" t="s">
        <v>2792</v>
      </c>
      <c r="I686" s="48"/>
      <c r="J686" s="21" t="s">
        <v>824</v>
      </c>
      <c r="K686" s="18" t="s">
        <v>26</v>
      </c>
      <c r="L686" s="18" t="s">
        <v>22</v>
      </c>
      <c r="M686" s="42"/>
      <c r="N686" s="42"/>
      <c r="O686" s="43">
        <f t="shared" si="10"/>
        <v>0</v>
      </c>
    </row>
    <row r="687" spans="1:35" x14ac:dyDescent="0.3">
      <c r="A687" s="17" t="s">
        <v>135</v>
      </c>
      <c r="B687" s="17" t="s">
        <v>2506</v>
      </c>
      <c r="C687" s="22" t="s">
        <v>1538</v>
      </c>
      <c r="D687" s="24">
        <v>72500</v>
      </c>
      <c r="E687" s="22" t="s">
        <v>1539</v>
      </c>
      <c r="F687" s="22">
        <v>0.426701</v>
      </c>
      <c r="G687" s="22">
        <v>47.686100000000003</v>
      </c>
      <c r="H687" s="38" t="s">
        <v>2793</v>
      </c>
      <c r="I687" s="48"/>
      <c r="J687" s="21" t="s">
        <v>835</v>
      </c>
      <c r="K687" s="31"/>
      <c r="L687" s="18" t="s">
        <v>22</v>
      </c>
      <c r="M687" s="42"/>
      <c r="N687" s="42"/>
      <c r="O687" s="43">
        <f t="shared" si="10"/>
        <v>0</v>
      </c>
    </row>
    <row r="688" spans="1:35" x14ac:dyDescent="0.3">
      <c r="A688" s="17" t="s">
        <v>135</v>
      </c>
      <c r="B688" s="17" t="s">
        <v>2507</v>
      </c>
      <c r="C688" s="22" t="s">
        <v>1540</v>
      </c>
      <c r="D688" s="24">
        <v>72000</v>
      </c>
      <c r="E688" s="22" t="s">
        <v>136</v>
      </c>
      <c r="F688" s="22">
        <v>0.16939899999999999</v>
      </c>
      <c r="G688" s="22">
        <v>48.013792899999999</v>
      </c>
      <c r="H688" s="38" t="s">
        <v>2793</v>
      </c>
      <c r="I688" s="48"/>
      <c r="J688" s="21" t="s">
        <v>835</v>
      </c>
      <c r="K688" s="31"/>
      <c r="L688" s="18" t="s">
        <v>22</v>
      </c>
      <c r="M688" s="42"/>
      <c r="N688" s="42"/>
      <c r="O688" s="43">
        <f t="shared" si="10"/>
        <v>0</v>
      </c>
    </row>
    <row r="689" spans="1:35" x14ac:dyDescent="0.3">
      <c r="A689" s="17" t="s">
        <v>135</v>
      </c>
      <c r="B689" s="17" t="s">
        <v>2508</v>
      </c>
      <c r="C689" s="22" t="s">
        <v>1541</v>
      </c>
      <c r="D689" s="24">
        <v>72200</v>
      </c>
      <c r="E689" s="22" t="s">
        <v>140</v>
      </c>
      <c r="F689" s="22">
        <v>-7.4454800000012006E-2</v>
      </c>
      <c r="G689" s="22">
        <v>47.696384399999999</v>
      </c>
      <c r="H689" s="38" t="s">
        <v>2793</v>
      </c>
      <c r="I689" s="48"/>
      <c r="J689" s="21" t="s">
        <v>835</v>
      </c>
      <c r="K689" s="31"/>
      <c r="L689" s="18" t="s">
        <v>22</v>
      </c>
      <c r="M689" s="42"/>
      <c r="N689" s="42"/>
      <c r="O689" s="43">
        <f t="shared" si="10"/>
        <v>0</v>
      </c>
    </row>
    <row r="690" spans="1:35" x14ac:dyDescent="0.3">
      <c r="A690" s="17" t="s">
        <v>135</v>
      </c>
      <c r="B690" s="17" t="s">
        <v>2509</v>
      </c>
      <c r="C690" s="22" t="s">
        <v>1542</v>
      </c>
      <c r="D690" s="24">
        <v>72600</v>
      </c>
      <c r="E690" s="22" t="s">
        <v>139</v>
      </c>
      <c r="F690" s="22">
        <v>0.37019669999999999</v>
      </c>
      <c r="G690" s="22">
        <v>48.348926900000002</v>
      </c>
      <c r="H690" s="38" t="s">
        <v>2793</v>
      </c>
      <c r="I690" s="48"/>
      <c r="J690" s="21" t="s">
        <v>835</v>
      </c>
      <c r="K690" s="31"/>
      <c r="L690" s="18" t="s">
        <v>22</v>
      </c>
      <c r="M690" s="42"/>
      <c r="N690" s="42"/>
      <c r="O690" s="43">
        <f t="shared" si="10"/>
        <v>0</v>
      </c>
    </row>
    <row r="691" spans="1:35" s="19" customFormat="1" x14ac:dyDescent="0.3">
      <c r="A691" s="17" t="s">
        <v>135</v>
      </c>
      <c r="B691" s="17" t="s">
        <v>2510</v>
      </c>
      <c r="C691" s="22" t="s">
        <v>1543</v>
      </c>
      <c r="D691" s="24">
        <v>72300</v>
      </c>
      <c r="E691" s="22" t="s">
        <v>137</v>
      </c>
      <c r="F691" s="22">
        <v>-0.31699660000000002</v>
      </c>
      <c r="G691" s="22">
        <v>47.837599099999998</v>
      </c>
      <c r="H691" s="38" t="s">
        <v>2793</v>
      </c>
      <c r="I691" s="48"/>
      <c r="J691" s="21" t="s">
        <v>835</v>
      </c>
      <c r="K691" s="18" t="s">
        <v>26</v>
      </c>
      <c r="L691" s="18" t="s">
        <v>22</v>
      </c>
      <c r="M691" s="42"/>
      <c r="N691" s="42"/>
      <c r="O691" s="43">
        <f t="shared" si="10"/>
        <v>0</v>
      </c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</row>
    <row r="692" spans="1:35" s="19" customFormat="1" x14ac:dyDescent="0.3">
      <c r="A692" s="17" t="s">
        <v>135</v>
      </c>
      <c r="B692" s="17" t="s">
        <v>2511</v>
      </c>
      <c r="C692" s="22" t="s">
        <v>1544</v>
      </c>
      <c r="D692" s="24">
        <v>72033</v>
      </c>
      <c r="E692" s="22" t="s">
        <v>136</v>
      </c>
      <c r="F692" s="22">
        <v>0.22060879999999999</v>
      </c>
      <c r="G692" s="22">
        <v>47.9968</v>
      </c>
      <c r="H692" s="38" t="s">
        <v>2792</v>
      </c>
      <c r="I692" s="48"/>
      <c r="J692" s="21" t="s">
        <v>822</v>
      </c>
      <c r="K692" s="18" t="s">
        <v>26</v>
      </c>
      <c r="L692" s="18" t="s">
        <v>22</v>
      </c>
      <c r="M692" s="42"/>
      <c r="N692" s="42"/>
      <c r="O692" s="43">
        <f t="shared" si="10"/>
        <v>0</v>
      </c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</row>
    <row r="693" spans="1:35" s="19" customFormat="1" x14ac:dyDescent="0.3">
      <c r="A693" s="17" t="s">
        <v>135</v>
      </c>
      <c r="B693" s="17" t="s">
        <v>2512</v>
      </c>
      <c r="C693" s="22" t="s">
        <v>1545</v>
      </c>
      <c r="D693" s="24">
        <v>72400</v>
      </c>
      <c r="E693" s="22" t="s">
        <v>138</v>
      </c>
      <c r="F693" s="22">
        <v>0.65244489999999999</v>
      </c>
      <c r="G693" s="22">
        <v>48.187220000000003</v>
      </c>
      <c r="H693" s="38" t="s">
        <v>2793</v>
      </c>
      <c r="I693" s="48"/>
      <c r="J693" s="21" t="s">
        <v>835</v>
      </c>
      <c r="K693" s="31"/>
      <c r="L693" s="18" t="s">
        <v>22</v>
      </c>
      <c r="M693" s="42"/>
      <c r="N693" s="42"/>
      <c r="O693" s="43">
        <f t="shared" si="10"/>
        <v>0</v>
      </c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</row>
    <row r="694" spans="1:35" x14ac:dyDescent="0.3">
      <c r="A694" s="17" t="s">
        <v>660</v>
      </c>
      <c r="B694" s="17" t="s">
        <v>2513</v>
      </c>
      <c r="C694" s="22" t="s">
        <v>1546</v>
      </c>
      <c r="D694" s="24">
        <v>73600</v>
      </c>
      <c r="E694" s="22" t="s">
        <v>665</v>
      </c>
      <c r="F694" s="22">
        <v>6.5346257000000003</v>
      </c>
      <c r="G694" s="22">
        <v>45.483193300000003</v>
      </c>
      <c r="H694" s="38" t="s">
        <v>2793</v>
      </c>
      <c r="I694" s="48"/>
      <c r="J694" s="21" t="s">
        <v>835</v>
      </c>
      <c r="K694" s="18" t="s">
        <v>26</v>
      </c>
      <c r="L694" s="18" t="s">
        <v>22</v>
      </c>
      <c r="M694" s="42"/>
      <c r="N694" s="42"/>
      <c r="O694" s="43">
        <f t="shared" si="10"/>
        <v>0</v>
      </c>
    </row>
    <row r="695" spans="1:35" x14ac:dyDescent="0.3">
      <c r="A695" s="17" t="s">
        <v>660</v>
      </c>
      <c r="B695" s="17" t="s">
        <v>2514</v>
      </c>
      <c r="C695" s="22" t="s">
        <v>1547</v>
      </c>
      <c r="D695" s="24">
        <v>73015</v>
      </c>
      <c r="E695" s="22" t="s">
        <v>662</v>
      </c>
      <c r="F695" s="22">
        <v>5.9141586999999998</v>
      </c>
      <c r="G695" s="22">
        <v>45.567495100000002</v>
      </c>
      <c r="H695" s="38" t="s">
        <v>2792</v>
      </c>
      <c r="I695" s="48"/>
      <c r="J695" s="21" t="s">
        <v>822</v>
      </c>
      <c r="K695" s="18" t="s">
        <v>26</v>
      </c>
      <c r="L695" s="18" t="s">
        <v>22</v>
      </c>
      <c r="M695" s="42"/>
      <c r="N695" s="42"/>
      <c r="O695" s="43">
        <f t="shared" si="10"/>
        <v>0</v>
      </c>
    </row>
    <row r="696" spans="1:35" x14ac:dyDescent="0.3">
      <c r="A696" s="17" t="s">
        <v>660</v>
      </c>
      <c r="B696" s="17" t="s">
        <v>2515</v>
      </c>
      <c r="C696" s="22" t="s">
        <v>1548</v>
      </c>
      <c r="D696" s="24">
        <v>73106</v>
      </c>
      <c r="E696" s="22" t="s">
        <v>663</v>
      </c>
      <c r="F696" s="22">
        <v>5.9100663999999998</v>
      </c>
      <c r="G696" s="22">
        <v>45.685923099999997</v>
      </c>
      <c r="H696" s="38" t="s">
        <v>2793</v>
      </c>
      <c r="I696" s="48"/>
      <c r="J696" s="21" t="s">
        <v>835</v>
      </c>
      <c r="K696" s="18" t="s">
        <v>26</v>
      </c>
      <c r="L696" s="18" t="s">
        <v>22</v>
      </c>
      <c r="M696" s="42"/>
      <c r="N696" s="42"/>
      <c r="O696" s="43">
        <f t="shared" si="10"/>
        <v>0</v>
      </c>
    </row>
    <row r="697" spans="1:35" x14ac:dyDescent="0.3">
      <c r="A697" s="17" t="s">
        <v>660</v>
      </c>
      <c r="B697" s="17" t="s">
        <v>2516</v>
      </c>
      <c r="C697" s="22" t="s">
        <v>1549</v>
      </c>
      <c r="D697" s="24">
        <v>73207</v>
      </c>
      <c r="E697" s="22" t="s">
        <v>664</v>
      </c>
      <c r="F697" s="22">
        <v>6.3890624000000003</v>
      </c>
      <c r="G697" s="22">
        <v>45.672984999999997</v>
      </c>
      <c r="H697" s="38" t="s">
        <v>2793</v>
      </c>
      <c r="I697" s="48"/>
      <c r="J697" s="21" t="s">
        <v>835</v>
      </c>
      <c r="K697" s="18" t="s">
        <v>26</v>
      </c>
      <c r="L697" s="18" t="s">
        <v>22</v>
      </c>
      <c r="M697" s="42"/>
      <c r="N697" s="42"/>
      <c r="O697" s="43">
        <f t="shared" si="10"/>
        <v>0</v>
      </c>
    </row>
    <row r="698" spans="1:35" x14ac:dyDescent="0.3">
      <c r="A698" s="17" t="s">
        <v>660</v>
      </c>
      <c r="B698" s="17" t="s">
        <v>2517</v>
      </c>
      <c r="C698" s="22" t="s">
        <v>1550</v>
      </c>
      <c r="D698" s="24">
        <v>73000</v>
      </c>
      <c r="E698" s="22" t="s">
        <v>661</v>
      </c>
      <c r="F698" s="22">
        <v>5.9312847</v>
      </c>
      <c r="G698" s="22">
        <v>45.5661664</v>
      </c>
      <c r="H698" s="38" t="s">
        <v>2793</v>
      </c>
      <c r="I698" s="48"/>
      <c r="J698" s="21" t="s">
        <v>835</v>
      </c>
      <c r="K698" s="18" t="s">
        <v>26</v>
      </c>
      <c r="L698" s="18" t="s">
        <v>22</v>
      </c>
      <c r="M698" s="42"/>
      <c r="N698" s="42"/>
      <c r="O698" s="43">
        <f t="shared" si="10"/>
        <v>0</v>
      </c>
    </row>
    <row r="699" spans="1:35" s="19" customFormat="1" x14ac:dyDescent="0.3">
      <c r="A699" s="17" t="s">
        <v>660</v>
      </c>
      <c r="B699" s="17" t="s">
        <v>2518</v>
      </c>
      <c r="C699" s="22" t="s">
        <v>1551</v>
      </c>
      <c r="D699" s="24">
        <v>73301</v>
      </c>
      <c r="E699" s="22" t="s">
        <v>666</v>
      </c>
      <c r="F699" s="22">
        <v>6.3447962000000002</v>
      </c>
      <c r="G699" s="22">
        <v>45.272737300000003</v>
      </c>
      <c r="H699" s="38" t="s">
        <v>2793</v>
      </c>
      <c r="I699" s="48"/>
      <c r="J699" s="21" t="s">
        <v>835</v>
      </c>
      <c r="K699" s="31"/>
      <c r="L699" s="18" t="s">
        <v>22</v>
      </c>
      <c r="M699" s="42"/>
      <c r="N699" s="42"/>
      <c r="O699" s="43">
        <f t="shared" si="10"/>
        <v>0</v>
      </c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</row>
    <row r="700" spans="1:35" s="19" customFormat="1" x14ac:dyDescent="0.3">
      <c r="A700" s="17" t="s">
        <v>647</v>
      </c>
      <c r="B700" s="17" t="s">
        <v>2519</v>
      </c>
      <c r="C700" s="22" t="s">
        <v>1552</v>
      </c>
      <c r="D700" s="24">
        <v>74000</v>
      </c>
      <c r="E700" s="22" t="s">
        <v>648</v>
      </c>
      <c r="F700" s="22">
        <v>6.1224869999999996</v>
      </c>
      <c r="G700" s="22">
        <v>45.903517999999998</v>
      </c>
      <c r="H700" s="38" t="s">
        <v>2792</v>
      </c>
      <c r="I700" s="48"/>
      <c r="J700" s="21" t="s">
        <v>826</v>
      </c>
      <c r="K700" s="18" t="s">
        <v>26</v>
      </c>
      <c r="L700" s="18" t="s">
        <v>22</v>
      </c>
      <c r="M700" s="42"/>
      <c r="N700" s="42"/>
      <c r="O700" s="43">
        <f t="shared" si="10"/>
        <v>0</v>
      </c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</row>
    <row r="701" spans="1:35" x14ac:dyDescent="0.3">
      <c r="A701" s="17" t="s">
        <v>647</v>
      </c>
      <c r="B701" s="17" t="s">
        <v>2520</v>
      </c>
      <c r="C701" s="22" t="s">
        <v>1553</v>
      </c>
      <c r="D701" s="24">
        <v>74103</v>
      </c>
      <c r="E701" s="22" t="s">
        <v>649</v>
      </c>
      <c r="F701" s="22">
        <v>6.2298400999999997</v>
      </c>
      <c r="G701" s="22">
        <v>46.1938964</v>
      </c>
      <c r="H701" s="38" t="s">
        <v>2792</v>
      </c>
      <c r="I701" s="48"/>
      <c r="J701" s="21" t="s">
        <v>824</v>
      </c>
      <c r="K701" s="18" t="s">
        <v>26</v>
      </c>
      <c r="L701" s="18" t="s">
        <v>22</v>
      </c>
      <c r="M701" s="42"/>
      <c r="N701" s="42"/>
      <c r="O701" s="43">
        <f t="shared" si="10"/>
        <v>0</v>
      </c>
    </row>
    <row r="702" spans="1:35" x14ac:dyDescent="0.3">
      <c r="A702" s="17" t="s">
        <v>647</v>
      </c>
      <c r="B702" s="17" t="s">
        <v>2521</v>
      </c>
      <c r="C702" s="22" t="s">
        <v>1554</v>
      </c>
      <c r="D702" s="24">
        <v>74011</v>
      </c>
      <c r="E702" s="22" t="s">
        <v>648</v>
      </c>
      <c r="F702" s="22">
        <v>6.1222513000000003</v>
      </c>
      <c r="G702" s="22">
        <v>45.895076299999999</v>
      </c>
      <c r="H702" s="38" t="s">
        <v>2792</v>
      </c>
      <c r="I702" s="48"/>
      <c r="J702" s="21" t="s">
        <v>823</v>
      </c>
      <c r="K702" s="18" t="s">
        <v>26</v>
      </c>
      <c r="L702" s="18" t="s">
        <v>22</v>
      </c>
      <c r="M702" s="42"/>
      <c r="N702" s="42"/>
      <c r="O702" s="43">
        <f t="shared" si="10"/>
        <v>0</v>
      </c>
    </row>
    <row r="703" spans="1:35" s="19" customFormat="1" x14ac:dyDescent="0.3">
      <c r="A703" s="17" t="s">
        <v>647</v>
      </c>
      <c r="B703" s="17" t="s">
        <v>2522</v>
      </c>
      <c r="C703" s="22" t="s">
        <v>1555</v>
      </c>
      <c r="D703" s="24">
        <v>74302</v>
      </c>
      <c r="E703" s="22" t="s">
        <v>651</v>
      </c>
      <c r="F703" s="22">
        <v>6.5655805000000003</v>
      </c>
      <c r="G703" s="22">
        <v>46.073013400000001</v>
      </c>
      <c r="H703" s="38" t="s">
        <v>2793</v>
      </c>
      <c r="I703" s="48"/>
      <c r="J703" s="21" t="s">
        <v>835</v>
      </c>
      <c r="K703" s="18" t="s">
        <v>26</v>
      </c>
      <c r="L703" s="18" t="s">
        <v>22</v>
      </c>
      <c r="M703" s="42"/>
      <c r="N703" s="42"/>
      <c r="O703" s="43">
        <f t="shared" si="10"/>
        <v>0</v>
      </c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</row>
    <row r="704" spans="1:35" s="19" customFormat="1" x14ac:dyDescent="0.3">
      <c r="A704" s="17" t="s">
        <v>647</v>
      </c>
      <c r="B704" s="17" t="s">
        <v>2523</v>
      </c>
      <c r="C704" s="22" t="s">
        <v>1556</v>
      </c>
      <c r="D704" s="24">
        <v>74300</v>
      </c>
      <c r="E704" s="22" t="s">
        <v>651</v>
      </c>
      <c r="F704" s="22">
        <v>6.5652739000000002</v>
      </c>
      <c r="G704" s="22">
        <v>46.072563799999998</v>
      </c>
      <c r="H704" s="38" t="s">
        <v>2793</v>
      </c>
      <c r="I704" s="48"/>
      <c r="J704" s="21" t="s">
        <v>835</v>
      </c>
      <c r="K704" s="18" t="s">
        <v>26</v>
      </c>
      <c r="L704" s="18" t="s">
        <v>22</v>
      </c>
      <c r="M704" s="42"/>
      <c r="N704" s="42"/>
      <c r="O704" s="43">
        <f t="shared" si="10"/>
        <v>0</v>
      </c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</row>
    <row r="705" spans="1:35" x14ac:dyDescent="0.3">
      <c r="A705" s="17" t="s">
        <v>647</v>
      </c>
      <c r="B705" s="17" t="s">
        <v>2524</v>
      </c>
      <c r="C705" s="22" t="s">
        <v>1557</v>
      </c>
      <c r="D705" s="24">
        <v>74200</v>
      </c>
      <c r="E705" s="22" t="s">
        <v>650</v>
      </c>
      <c r="F705" s="22">
        <v>6.4600850000000003</v>
      </c>
      <c r="G705" s="22">
        <v>46.362330100000001</v>
      </c>
      <c r="H705" s="38" t="s">
        <v>2793</v>
      </c>
      <c r="I705" s="48"/>
      <c r="J705" s="21" t="s">
        <v>835</v>
      </c>
      <c r="K705" s="18" t="s">
        <v>26</v>
      </c>
      <c r="L705" s="18" t="s">
        <v>22</v>
      </c>
      <c r="M705" s="42"/>
      <c r="N705" s="42"/>
      <c r="O705" s="43">
        <f t="shared" si="10"/>
        <v>0</v>
      </c>
    </row>
    <row r="706" spans="1:35" x14ac:dyDescent="0.3">
      <c r="A706" s="17" t="s">
        <v>476</v>
      </c>
      <c r="B706" s="17" t="s">
        <v>2525</v>
      </c>
      <c r="C706" s="22" t="s">
        <v>1558</v>
      </c>
      <c r="D706" s="24">
        <v>77196</v>
      </c>
      <c r="E706" s="22" t="s">
        <v>459</v>
      </c>
      <c r="F706" s="22">
        <v>2.6477650000000001</v>
      </c>
      <c r="G706" s="22">
        <v>48.522492999999997</v>
      </c>
      <c r="H706" s="38" t="s">
        <v>2792</v>
      </c>
      <c r="I706" s="48"/>
      <c r="J706" s="21" t="s">
        <v>824</v>
      </c>
      <c r="K706" s="18" t="s">
        <v>26</v>
      </c>
      <c r="L706" s="18" t="s">
        <v>22</v>
      </c>
      <c r="M706" s="42"/>
      <c r="N706" s="42"/>
      <c r="O706" s="43">
        <f t="shared" si="10"/>
        <v>0</v>
      </c>
    </row>
    <row r="707" spans="1:35" x14ac:dyDescent="0.3">
      <c r="A707" s="17" t="s">
        <v>476</v>
      </c>
      <c r="B707" s="17" t="s">
        <v>2526</v>
      </c>
      <c r="C707" s="22" t="s">
        <v>1559</v>
      </c>
      <c r="D707" s="24">
        <v>91026</v>
      </c>
      <c r="E707" s="22" t="s">
        <v>437</v>
      </c>
      <c r="F707" s="22">
        <v>2.4225340000000002</v>
      </c>
      <c r="G707" s="22">
        <v>48.623199</v>
      </c>
      <c r="H707" s="38" t="s">
        <v>2792</v>
      </c>
      <c r="I707" s="48"/>
      <c r="J707" s="21" t="s">
        <v>824</v>
      </c>
      <c r="K707" s="18" t="s">
        <v>26</v>
      </c>
      <c r="L707" s="18" t="s">
        <v>22</v>
      </c>
      <c r="M707" s="42"/>
      <c r="N707" s="42"/>
      <c r="O707" s="43">
        <f t="shared" si="10"/>
        <v>0</v>
      </c>
    </row>
    <row r="708" spans="1:35" s="19" customFormat="1" x14ac:dyDescent="0.3">
      <c r="A708" s="17" t="s">
        <v>476</v>
      </c>
      <c r="B708" s="17" t="s">
        <v>2527</v>
      </c>
      <c r="C708" s="22" t="s">
        <v>1560</v>
      </c>
      <c r="D708" s="24">
        <v>92022</v>
      </c>
      <c r="E708" s="22" t="s">
        <v>790</v>
      </c>
      <c r="F708" s="22">
        <v>2.2250260000000002</v>
      </c>
      <c r="G708" s="22">
        <v>48.894846999999999</v>
      </c>
      <c r="H708" s="38" t="s">
        <v>2792</v>
      </c>
      <c r="I708" s="48"/>
      <c r="J708" s="21" t="s">
        <v>824</v>
      </c>
      <c r="K708" s="18" t="s">
        <v>26</v>
      </c>
      <c r="L708" s="18" t="s">
        <v>22</v>
      </c>
      <c r="M708" s="42"/>
      <c r="N708" s="42"/>
      <c r="O708" s="43">
        <f t="shared" si="10"/>
        <v>0</v>
      </c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</row>
    <row r="709" spans="1:35" x14ac:dyDescent="0.3">
      <c r="A709" s="17" t="s">
        <v>476</v>
      </c>
      <c r="B709" s="17" t="s">
        <v>2528</v>
      </c>
      <c r="C709" s="22" t="s">
        <v>1561</v>
      </c>
      <c r="D709" s="24">
        <v>94000</v>
      </c>
      <c r="E709" s="22" t="s">
        <v>462</v>
      </c>
      <c r="F709" s="22">
        <v>2.4471639999999999</v>
      </c>
      <c r="G709" s="22">
        <v>48.797201000000001</v>
      </c>
      <c r="H709" s="38" t="s">
        <v>2792</v>
      </c>
      <c r="I709" s="48"/>
      <c r="J709" s="21" t="s">
        <v>824</v>
      </c>
      <c r="K709" s="18" t="s">
        <v>26</v>
      </c>
      <c r="L709" s="18" t="s">
        <v>22</v>
      </c>
      <c r="M709" s="42"/>
      <c r="N709" s="42"/>
      <c r="O709" s="43">
        <f t="shared" si="10"/>
        <v>0</v>
      </c>
    </row>
    <row r="710" spans="1:35" x14ac:dyDescent="0.3">
      <c r="A710" s="17" t="s">
        <v>476</v>
      </c>
      <c r="B710" s="17" t="s">
        <v>2529</v>
      </c>
      <c r="C710" s="22" t="s">
        <v>1562</v>
      </c>
      <c r="D710" s="24">
        <v>95523</v>
      </c>
      <c r="E710" s="22" t="s">
        <v>479</v>
      </c>
      <c r="F710" s="22">
        <v>2.0688680000000002</v>
      </c>
      <c r="G710" s="22">
        <v>49.050344000000003</v>
      </c>
      <c r="H710" s="38" t="s">
        <v>2793</v>
      </c>
      <c r="I710" s="48"/>
      <c r="J710" s="21" t="s">
        <v>835</v>
      </c>
      <c r="K710" s="18" t="s">
        <v>26</v>
      </c>
      <c r="L710" s="18" t="s">
        <v>22</v>
      </c>
      <c r="M710" s="42"/>
      <c r="N710" s="42"/>
      <c r="O710" s="43">
        <f t="shared" si="10"/>
        <v>0</v>
      </c>
    </row>
    <row r="711" spans="1:35" x14ac:dyDescent="0.3">
      <c r="A711" s="17" t="s">
        <v>476</v>
      </c>
      <c r="B711" s="17" t="s">
        <v>2530</v>
      </c>
      <c r="C711" s="22" t="s">
        <v>1563</v>
      </c>
      <c r="D711" s="24">
        <v>75019</v>
      </c>
      <c r="E711" s="22" t="s">
        <v>811</v>
      </c>
      <c r="F711" s="22">
        <v>2.3843962999999002</v>
      </c>
      <c r="G711" s="22">
        <v>48.892828000000002</v>
      </c>
      <c r="H711" s="38" t="s">
        <v>2792</v>
      </c>
      <c r="I711" s="48"/>
      <c r="J711" s="21" t="s">
        <v>836</v>
      </c>
      <c r="K711" s="18" t="s">
        <v>26</v>
      </c>
      <c r="L711" s="18" t="s">
        <v>22</v>
      </c>
      <c r="M711" s="42"/>
      <c r="N711" s="42"/>
      <c r="O711" s="43">
        <f t="shared" si="10"/>
        <v>0</v>
      </c>
    </row>
    <row r="712" spans="1:35" x14ac:dyDescent="0.3">
      <c r="A712" s="17" t="s">
        <v>476</v>
      </c>
      <c r="B712" s="17" t="s">
        <v>2531</v>
      </c>
      <c r="C712" s="22" t="s">
        <v>1564</v>
      </c>
      <c r="D712" s="24">
        <v>77543</v>
      </c>
      <c r="E712" s="22" t="s">
        <v>452</v>
      </c>
      <c r="F712" s="22">
        <v>2.5874788999999998</v>
      </c>
      <c r="G712" s="22">
        <v>48.594502200000001</v>
      </c>
      <c r="H712" s="38" t="s">
        <v>2793</v>
      </c>
      <c r="I712" s="48"/>
      <c r="J712" s="21" t="s">
        <v>835</v>
      </c>
      <c r="K712" s="31"/>
      <c r="L712" s="18" t="s">
        <v>22</v>
      </c>
      <c r="M712" s="42"/>
      <c r="N712" s="42"/>
      <c r="O712" s="43">
        <f t="shared" ref="O712:O775" si="11">M712+(N712*12)</f>
        <v>0</v>
      </c>
    </row>
    <row r="713" spans="1:35" x14ac:dyDescent="0.3">
      <c r="A713" s="17" t="s">
        <v>493</v>
      </c>
      <c r="B713" s="17" t="s">
        <v>2532</v>
      </c>
      <c r="C713" s="22" t="s">
        <v>1565</v>
      </c>
      <c r="D713" s="24">
        <v>75875</v>
      </c>
      <c r="E713" s="22" t="s">
        <v>13</v>
      </c>
      <c r="F713" s="22">
        <v>2.3475093</v>
      </c>
      <c r="G713" s="22">
        <v>48.897790299999997</v>
      </c>
      <c r="H713" s="38" t="s">
        <v>2793</v>
      </c>
      <c r="I713" s="48"/>
      <c r="J713" s="21" t="s">
        <v>835</v>
      </c>
      <c r="K713" s="18" t="s">
        <v>26</v>
      </c>
      <c r="L713" s="18" t="s">
        <v>22</v>
      </c>
      <c r="M713" s="42"/>
      <c r="N713" s="42"/>
      <c r="O713" s="43">
        <f t="shared" si="11"/>
        <v>0</v>
      </c>
    </row>
    <row r="714" spans="1:35" s="19" customFormat="1" x14ac:dyDescent="0.3">
      <c r="A714" s="17" t="s">
        <v>493</v>
      </c>
      <c r="B714" s="17" t="s">
        <v>2533</v>
      </c>
      <c r="C714" s="22" t="s">
        <v>1566</v>
      </c>
      <c r="D714" s="24">
        <v>75840</v>
      </c>
      <c r="E714" s="22" t="s">
        <v>13</v>
      </c>
      <c r="F714" s="22">
        <v>2.3199472000000001</v>
      </c>
      <c r="G714" s="22">
        <v>48.884010600000003</v>
      </c>
      <c r="H714" s="38" t="s">
        <v>2793</v>
      </c>
      <c r="I714" s="48"/>
      <c r="J714" s="21" t="s">
        <v>835</v>
      </c>
      <c r="K714" s="18" t="s">
        <v>26</v>
      </c>
      <c r="L714" s="18" t="s">
        <v>22</v>
      </c>
      <c r="M714" s="42"/>
      <c r="N714" s="42"/>
      <c r="O714" s="43">
        <f t="shared" si="11"/>
        <v>0</v>
      </c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</row>
    <row r="715" spans="1:35" x14ac:dyDescent="0.3">
      <c r="A715" s="17" t="s">
        <v>493</v>
      </c>
      <c r="B715" s="17" t="s">
        <v>2534</v>
      </c>
      <c r="C715" s="22" t="s">
        <v>1567</v>
      </c>
      <c r="D715" s="24">
        <v>75675</v>
      </c>
      <c r="E715" s="22" t="s">
        <v>13</v>
      </c>
      <c r="F715" s="22">
        <v>2.3212339000000002</v>
      </c>
      <c r="G715" s="22">
        <v>48.833310300000001</v>
      </c>
      <c r="H715" s="38" t="s">
        <v>2793</v>
      </c>
      <c r="I715" s="48"/>
      <c r="J715" s="21" t="s">
        <v>835</v>
      </c>
      <c r="K715" s="31"/>
      <c r="L715" s="18" t="s">
        <v>22</v>
      </c>
      <c r="M715" s="42"/>
      <c r="N715" s="42"/>
      <c r="O715" s="43">
        <f t="shared" si="11"/>
        <v>0</v>
      </c>
    </row>
    <row r="716" spans="1:35" x14ac:dyDescent="0.3">
      <c r="A716" s="17" t="s">
        <v>493</v>
      </c>
      <c r="B716" s="17" t="s">
        <v>2535</v>
      </c>
      <c r="C716" s="22" t="s">
        <v>1568</v>
      </c>
      <c r="D716" s="24">
        <v>75013</v>
      </c>
      <c r="E716" s="22" t="s">
        <v>13</v>
      </c>
      <c r="F716" s="22">
        <v>2.3667210000000001</v>
      </c>
      <c r="G716" s="22">
        <v>48.822833000000003</v>
      </c>
      <c r="H716" s="38" t="s">
        <v>2793</v>
      </c>
      <c r="I716" s="48"/>
      <c r="J716" s="21" t="s">
        <v>835</v>
      </c>
      <c r="K716" s="18" t="s">
        <v>26</v>
      </c>
      <c r="L716" s="18" t="s">
        <v>22</v>
      </c>
      <c r="M716" s="42"/>
      <c r="N716" s="42"/>
      <c r="O716" s="43">
        <f t="shared" si="11"/>
        <v>0</v>
      </c>
    </row>
    <row r="717" spans="1:35" x14ac:dyDescent="0.3">
      <c r="A717" s="17" t="s">
        <v>493</v>
      </c>
      <c r="B717" s="17" t="s">
        <v>2536</v>
      </c>
      <c r="C717" s="22" t="s">
        <v>1569</v>
      </c>
      <c r="D717" s="24">
        <v>75971</v>
      </c>
      <c r="E717" s="22" t="s">
        <v>13</v>
      </c>
      <c r="F717" s="22">
        <v>2.3933727999999999</v>
      </c>
      <c r="G717" s="22">
        <v>48.8739481</v>
      </c>
      <c r="H717" s="38" t="s">
        <v>2793</v>
      </c>
      <c r="I717" s="48"/>
      <c r="J717" s="21" t="s">
        <v>835</v>
      </c>
      <c r="K717" s="31"/>
      <c r="L717" s="18" t="s">
        <v>22</v>
      </c>
      <c r="M717" s="42"/>
      <c r="N717" s="42"/>
      <c r="O717" s="43">
        <f t="shared" si="11"/>
        <v>0</v>
      </c>
    </row>
    <row r="718" spans="1:35" x14ac:dyDescent="0.3">
      <c r="A718" s="17" t="s">
        <v>493</v>
      </c>
      <c r="B718" s="17" t="s">
        <v>2537</v>
      </c>
      <c r="C718" s="22" t="s">
        <v>1570</v>
      </c>
      <c r="D718" s="24">
        <v>75948</v>
      </c>
      <c r="E718" s="22" t="s">
        <v>13</v>
      </c>
      <c r="F718" s="22">
        <v>2.3854478000000001</v>
      </c>
      <c r="G718" s="22">
        <v>48.885178000000003</v>
      </c>
      <c r="H718" s="38" t="s">
        <v>2792</v>
      </c>
      <c r="I718" s="48"/>
      <c r="J718" s="21" t="s">
        <v>827</v>
      </c>
      <c r="K718" s="18" t="s">
        <v>26</v>
      </c>
      <c r="L718" s="18" t="s">
        <v>22</v>
      </c>
      <c r="M718" s="42"/>
      <c r="N718" s="42"/>
      <c r="O718" s="43">
        <f t="shared" si="11"/>
        <v>0</v>
      </c>
    </row>
    <row r="719" spans="1:35" x14ac:dyDescent="0.3">
      <c r="A719" s="17" t="s">
        <v>493</v>
      </c>
      <c r="B719" s="17" t="s">
        <v>2538</v>
      </c>
      <c r="C719" s="22" t="s">
        <v>1571</v>
      </c>
      <c r="D719" s="24">
        <v>75940</v>
      </c>
      <c r="E719" s="22" t="s">
        <v>13</v>
      </c>
      <c r="F719" s="22">
        <v>2.3767716000000001</v>
      </c>
      <c r="G719" s="22">
        <v>48.8935113</v>
      </c>
      <c r="H719" s="38" t="s">
        <v>2792</v>
      </c>
      <c r="I719" s="48"/>
      <c r="J719" s="21" t="s">
        <v>823</v>
      </c>
      <c r="K719" s="18" t="s">
        <v>26</v>
      </c>
      <c r="L719" s="18" t="s">
        <v>22</v>
      </c>
      <c r="M719" s="42"/>
      <c r="N719" s="42"/>
      <c r="O719" s="43">
        <f t="shared" si="11"/>
        <v>0</v>
      </c>
    </row>
    <row r="720" spans="1:35" x14ac:dyDescent="0.3">
      <c r="A720" s="17" t="s">
        <v>493</v>
      </c>
      <c r="B720" s="17" t="s">
        <v>2539</v>
      </c>
      <c r="C720" s="22" t="s">
        <v>1572</v>
      </c>
      <c r="D720" s="24">
        <v>75012</v>
      </c>
      <c r="E720" s="22" t="s">
        <v>13</v>
      </c>
      <c r="F720" s="22">
        <v>2.3746486999999998</v>
      </c>
      <c r="G720" s="22">
        <v>48.843056900000001</v>
      </c>
      <c r="H720" s="38" t="s">
        <v>2792</v>
      </c>
      <c r="I720" s="48"/>
      <c r="J720" s="21" t="s">
        <v>826</v>
      </c>
      <c r="K720" s="18" t="s">
        <v>26</v>
      </c>
      <c r="L720" s="18" t="s">
        <v>22</v>
      </c>
      <c r="M720" s="42"/>
      <c r="N720" s="42"/>
      <c r="O720" s="43">
        <f t="shared" si="11"/>
        <v>0</v>
      </c>
    </row>
    <row r="721" spans="1:35" s="19" customFormat="1" x14ac:dyDescent="0.3">
      <c r="A721" s="17" t="s">
        <v>493</v>
      </c>
      <c r="B721" s="17" t="s">
        <v>2540</v>
      </c>
      <c r="C721" s="22" t="s">
        <v>1573</v>
      </c>
      <c r="D721" s="24">
        <v>75010</v>
      </c>
      <c r="E721" s="22" t="s">
        <v>13</v>
      </c>
      <c r="F721" s="22">
        <v>2.3616071999999999</v>
      </c>
      <c r="G721" s="22">
        <v>48.869326299999997</v>
      </c>
      <c r="H721" s="38" t="s">
        <v>2792</v>
      </c>
      <c r="I721" s="48"/>
      <c r="J721" s="21" t="s">
        <v>823</v>
      </c>
      <c r="K721" s="18" t="s">
        <v>26</v>
      </c>
      <c r="L721" s="18" t="s">
        <v>22</v>
      </c>
      <c r="M721" s="42"/>
      <c r="N721" s="42"/>
      <c r="O721" s="43">
        <f t="shared" si="11"/>
        <v>0</v>
      </c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</row>
    <row r="722" spans="1:35" x14ac:dyDescent="0.3">
      <c r="A722" s="17" t="s">
        <v>493</v>
      </c>
      <c r="B722" s="17" t="s">
        <v>2541</v>
      </c>
      <c r="C722" s="22" t="s">
        <v>1574</v>
      </c>
      <c r="D722" s="24">
        <v>75730</v>
      </c>
      <c r="E722" s="22" t="s">
        <v>13</v>
      </c>
      <c r="F722" s="22">
        <v>2.3007993999999998</v>
      </c>
      <c r="G722" s="22">
        <v>48.840518000000003</v>
      </c>
      <c r="H722" s="38" t="s">
        <v>2792</v>
      </c>
      <c r="I722" s="48"/>
      <c r="J722" s="21" t="s">
        <v>824</v>
      </c>
      <c r="K722" s="18" t="s">
        <v>26</v>
      </c>
      <c r="L722" s="18" t="s">
        <v>22</v>
      </c>
      <c r="M722" s="42"/>
      <c r="N722" s="42"/>
      <c r="O722" s="43">
        <f t="shared" si="11"/>
        <v>0</v>
      </c>
    </row>
    <row r="723" spans="1:35" x14ac:dyDescent="0.3">
      <c r="A723" s="17" t="s">
        <v>493</v>
      </c>
      <c r="B723" s="17" t="s">
        <v>2542</v>
      </c>
      <c r="C723" s="22" t="s">
        <v>1575</v>
      </c>
      <c r="D723" s="24">
        <v>75593</v>
      </c>
      <c r="E723" s="22" t="s">
        <v>13</v>
      </c>
      <c r="F723" s="22">
        <v>2.3938012</v>
      </c>
      <c r="G723" s="22">
        <v>48.838109199999998</v>
      </c>
      <c r="H723" s="38" t="s">
        <v>2792</v>
      </c>
      <c r="I723" s="48"/>
      <c r="J723" s="21" t="s">
        <v>823</v>
      </c>
      <c r="K723" s="18" t="s">
        <v>26</v>
      </c>
      <c r="L723" s="18" t="s">
        <v>22</v>
      </c>
      <c r="M723" s="42"/>
      <c r="N723" s="42"/>
      <c r="O723" s="43">
        <f t="shared" si="11"/>
        <v>0</v>
      </c>
    </row>
    <row r="724" spans="1:35" x14ac:dyDescent="0.3">
      <c r="A724" s="17" t="s">
        <v>493</v>
      </c>
      <c r="B724" s="17" t="s">
        <v>2543</v>
      </c>
      <c r="C724" s="22" t="s">
        <v>1576</v>
      </c>
      <c r="D724" s="24">
        <v>75011</v>
      </c>
      <c r="E724" s="22" t="s">
        <v>13</v>
      </c>
      <c r="F724" s="22">
        <v>2.3744763999999998</v>
      </c>
      <c r="G724" s="22">
        <v>48.871154500000003</v>
      </c>
      <c r="H724" s="38" t="s">
        <v>2792</v>
      </c>
      <c r="I724" s="48"/>
      <c r="J724" s="21" t="s">
        <v>824</v>
      </c>
      <c r="K724" s="18" t="s">
        <v>26</v>
      </c>
      <c r="L724" s="18" t="s">
        <v>22</v>
      </c>
      <c r="M724" s="42"/>
      <c r="N724" s="42"/>
      <c r="O724" s="43">
        <f t="shared" si="11"/>
        <v>0</v>
      </c>
    </row>
    <row r="725" spans="1:35" x14ac:dyDescent="0.3">
      <c r="A725" s="17" t="s">
        <v>493</v>
      </c>
      <c r="B725" s="17" t="s">
        <v>2544</v>
      </c>
      <c r="C725" s="22" t="s">
        <v>1577</v>
      </c>
      <c r="D725" s="24">
        <v>75971</v>
      </c>
      <c r="E725" s="22" t="s">
        <v>13</v>
      </c>
      <c r="F725" s="22">
        <v>2.4101347</v>
      </c>
      <c r="G725" s="22">
        <v>48.848907400000002</v>
      </c>
      <c r="H725" s="38" t="s">
        <v>2792</v>
      </c>
      <c r="I725" s="48"/>
      <c r="J725" s="21" t="s">
        <v>823</v>
      </c>
      <c r="K725" s="18" t="s">
        <v>26</v>
      </c>
      <c r="L725" s="18" t="s">
        <v>22</v>
      </c>
      <c r="M725" s="42"/>
      <c r="N725" s="42"/>
      <c r="O725" s="43">
        <f t="shared" si="11"/>
        <v>0</v>
      </c>
    </row>
    <row r="726" spans="1:35" x14ac:dyDescent="0.3">
      <c r="A726" s="17" t="s">
        <v>493</v>
      </c>
      <c r="B726" s="17" t="s">
        <v>2545</v>
      </c>
      <c r="C726" s="22" t="s">
        <v>1578</v>
      </c>
      <c r="D726" s="24">
        <v>75536</v>
      </c>
      <c r="E726" s="22" t="s">
        <v>13</v>
      </c>
      <c r="F726" s="22">
        <v>2.3712184000000001</v>
      </c>
      <c r="G726" s="22">
        <v>48.866209400000002</v>
      </c>
      <c r="H726" s="38" t="s">
        <v>2792</v>
      </c>
      <c r="I726" s="48"/>
      <c r="J726" s="21" t="s">
        <v>824</v>
      </c>
      <c r="K726" s="18" t="s">
        <v>26</v>
      </c>
      <c r="L726" s="18" t="s">
        <v>22</v>
      </c>
      <c r="M726" s="42"/>
      <c r="N726" s="42"/>
      <c r="O726" s="43">
        <f t="shared" si="11"/>
        <v>0</v>
      </c>
    </row>
    <row r="727" spans="1:35" s="19" customFormat="1" x14ac:dyDescent="0.3">
      <c r="A727" s="17" t="s">
        <v>493</v>
      </c>
      <c r="B727" s="17" t="s">
        <v>2546</v>
      </c>
      <c r="C727" s="22" t="s">
        <v>1579</v>
      </c>
      <c r="D727" s="24">
        <v>75011</v>
      </c>
      <c r="E727" s="22" t="s">
        <v>13</v>
      </c>
      <c r="F727" s="22">
        <v>2.3676643999999998</v>
      </c>
      <c r="G727" s="22">
        <v>48.8620169</v>
      </c>
      <c r="H727" s="38" t="s">
        <v>2792</v>
      </c>
      <c r="I727" s="48"/>
      <c r="J727" s="21" t="s">
        <v>824</v>
      </c>
      <c r="K727" s="18" t="s">
        <v>26</v>
      </c>
      <c r="L727" s="18" t="s">
        <v>22</v>
      </c>
      <c r="M727" s="42"/>
      <c r="N727" s="42"/>
      <c r="O727" s="43">
        <f t="shared" si="11"/>
        <v>0</v>
      </c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</row>
    <row r="728" spans="1:35" s="19" customFormat="1" x14ac:dyDescent="0.3">
      <c r="A728" s="17" t="s">
        <v>493</v>
      </c>
      <c r="B728" s="17" t="s">
        <v>2547</v>
      </c>
      <c r="C728" s="22" t="s">
        <v>1580</v>
      </c>
      <c r="D728" s="24">
        <v>75002</v>
      </c>
      <c r="E728" s="22" t="s">
        <v>13</v>
      </c>
      <c r="F728" s="22">
        <v>2.3473826999999998</v>
      </c>
      <c r="G728" s="22">
        <v>48.867324500000002</v>
      </c>
      <c r="H728" s="38" t="s">
        <v>2792</v>
      </c>
      <c r="I728" s="48"/>
      <c r="J728" s="21" t="s">
        <v>824</v>
      </c>
      <c r="K728" s="18" t="s">
        <v>26</v>
      </c>
      <c r="L728" s="18" t="s">
        <v>22</v>
      </c>
      <c r="M728" s="42"/>
      <c r="N728" s="42"/>
      <c r="O728" s="43">
        <f t="shared" si="11"/>
        <v>0</v>
      </c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</row>
    <row r="729" spans="1:35" x14ac:dyDescent="0.3">
      <c r="A729" s="17" t="s">
        <v>493</v>
      </c>
      <c r="B729" s="17" t="s">
        <v>2548</v>
      </c>
      <c r="C729" s="22" t="s">
        <v>1581</v>
      </c>
      <c r="D729" s="24">
        <v>75536</v>
      </c>
      <c r="E729" s="22" t="s">
        <v>13</v>
      </c>
      <c r="F729" s="22">
        <v>2.3735840000000001</v>
      </c>
      <c r="G729" s="22">
        <v>48.856876999999997</v>
      </c>
      <c r="H729" s="38" t="s">
        <v>2793</v>
      </c>
      <c r="I729" s="48"/>
      <c r="J729" s="21" t="s">
        <v>835</v>
      </c>
      <c r="K729" s="18" t="s">
        <v>26</v>
      </c>
      <c r="L729" s="18" t="s">
        <v>22</v>
      </c>
      <c r="M729" s="42"/>
      <c r="N729" s="42"/>
      <c r="O729" s="43">
        <f t="shared" si="11"/>
        <v>0</v>
      </c>
    </row>
    <row r="730" spans="1:35" x14ac:dyDescent="0.3">
      <c r="A730" s="17" t="s">
        <v>493</v>
      </c>
      <c r="B730" s="17" t="s">
        <v>2549</v>
      </c>
      <c r="C730" s="22" t="s">
        <v>1582</v>
      </c>
      <c r="D730" s="24">
        <v>75475</v>
      </c>
      <c r="E730" s="22" t="s">
        <v>13</v>
      </c>
      <c r="F730" s="22">
        <v>2.3619653</v>
      </c>
      <c r="G730" s="22">
        <v>48.877646900000002</v>
      </c>
      <c r="H730" s="38" t="s">
        <v>2793</v>
      </c>
      <c r="I730" s="48"/>
      <c r="J730" s="21" t="s">
        <v>835</v>
      </c>
      <c r="K730" s="18" t="s">
        <v>26</v>
      </c>
      <c r="L730" s="18" t="s">
        <v>22</v>
      </c>
      <c r="M730" s="42"/>
      <c r="N730" s="42"/>
      <c r="O730" s="43">
        <f t="shared" si="11"/>
        <v>0</v>
      </c>
    </row>
    <row r="731" spans="1:35" x14ac:dyDescent="0.3">
      <c r="A731" s="17" t="s">
        <v>1822</v>
      </c>
      <c r="B731" s="17" t="s">
        <v>2550</v>
      </c>
      <c r="C731" s="22" t="s">
        <v>1583</v>
      </c>
      <c r="D731" s="24">
        <v>93300</v>
      </c>
      <c r="E731" s="22" t="s">
        <v>18</v>
      </c>
      <c r="F731" s="22">
        <v>2.3833000000000002</v>
      </c>
      <c r="G731" s="22">
        <v>48.916699999999999</v>
      </c>
      <c r="H731" s="38" t="s">
        <v>2792</v>
      </c>
      <c r="I731" s="48"/>
      <c r="J731" s="21" t="s">
        <v>824</v>
      </c>
      <c r="K731" s="18" t="s">
        <v>26</v>
      </c>
      <c r="L731" s="18" t="s">
        <v>22</v>
      </c>
      <c r="M731" s="42"/>
      <c r="N731" s="42"/>
      <c r="O731" s="43">
        <f t="shared" si="11"/>
        <v>0</v>
      </c>
    </row>
    <row r="732" spans="1:35" s="19" customFormat="1" x14ac:dyDescent="0.3">
      <c r="A732" s="17" t="s">
        <v>1822</v>
      </c>
      <c r="B732" s="17" t="s">
        <v>2551</v>
      </c>
      <c r="C732" s="22" t="s">
        <v>1584</v>
      </c>
      <c r="D732" s="24">
        <v>49000</v>
      </c>
      <c r="E732" s="22" t="s">
        <v>21</v>
      </c>
      <c r="F732" s="22">
        <v>-0.54723370000000005</v>
      </c>
      <c r="G732" s="22">
        <v>47.4451453</v>
      </c>
      <c r="H732" s="38" t="s">
        <v>2792</v>
      </c>
      <c r="I732" s="48"/>
      <c r="J732" s="21" t="s">
        <v>827</v>
      </c>
      <c r="K732" s="18" t="s">
        <v>26</v>
      </c>
      <c r="L732" s="18" t="s">
        <v>22</v>
      </c>
      <c r="M732" s="42"/>
      <c r="N732" s="42"/>
      <c r="O732" s="43">
        <f t="shared" si="11"/>
        <v>0</v>
      </c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</row>
    <row r="733" spans="1:35" x14ac:dyDescent="0.3">
      <c r="A733" s="17" t="s">
        <v>1822</v>
      </c>
      <c r="B733" s="17" t="s">
        <v>2552</v>
      </c>
      <c r="C733" s="22" t="s">
        <v>1585</v>
      </c>
      <c r="D733" s="24">
        <v>33300</v>
      </c>
      <c r="E733" s="22" t="s">
        <v>34</v>
      </c>
      <c r="F733" s="22">
        <v>-0.57450449999999997</v>
      </c>
      <c r="G733" s="22">
        <v>44.865721200000003</v>
      </c>
      <c r="H733" s="38" t="s">
        <v>2792</v>
      </c>
      <c r="I733" s="48"/>
      <c r="J733" s="21" t="s">
        <v>822</v>
      </c>
      <c r="K733" s="18" t="s">
        <v>26</v>
      </c>
      <c r="L733" s="18" t="s">
        <v>22</v>
      </c>
      <c r="M733" s="42"/>
      <c r="N733" s="42"/>
      <c r="O733" s="43">
        <f t="shared" si="11"/>
        <v>0</v>
      </c>
    </row>
    <row r="734" spans="1:35" x14ac:dyDescent="0.3">
      <c r="A734" s="17" t="s">
        <v>1822</v>
      </c>
      <c r="B734" s="17" t="s">
        <v>2553</v>
      </c>
      <c r="C734" s="22" t="s">
        <v>960</v>
      </c>
      <c r="D734" s="24">
        <v>14000</v>
      </c>
      <c r="E734" s="22" t="s">
        <v>305</v>
      </c>
      <c r="F734" s="22">
        <v>-0.3584619</v>
      </c>
      <c r="G734" s="22">
        <v>49.178990800000001</v>
      </c>
      <c r="H734" s="38" t="s">
        <v>2792</v>
      </c>
      <c r="I734" s="48"/>
      <c r="J734" s="21" t="s">
        <v>823</v>
      </c>
      <c r="K734" s="18" t="s">
        <v>26</v>
      </c>
      <c r="L734" s="18" t="s">
        <v>22</v>
      </c>
      <c r="M734" s="42"/>
      <c r="N734" s="42"/>
      <c r="O734" s="43">
        <f t="shared" si="11"/>
        <v>0</v>
      </c>
    </row>
    <row r="735" spans="1:35" x14ac:dyDescent="0.3">
      <c r="A735" s="17" t="s">
        <v>1822</v>
      </c>
      <c r="B735" s="17" t="s">
        <v>2554</v>
      </c>
      <c r="C735" s="22" t="s">
        <v>1586</v>
      </c>
      <c r="D735" s="24">
        <v>38000</v>
      </c>
      <c r="E735" s="22" t="s">
        <v>684</v>
      </c>
      <c r="F735" s="22">
        <v>5.7165413000000003</v>
      </c>
      <c r="G735" s="22">
        <v>45.189429799999999</v>
      </c>
      <c r="H735" s="38" t="s">
        <v>2792</v>
      </c>
      <c r="I735" s="48"/>
      <c r="J735" s="21" t="s">
        <v>827</v>
      </c>
      <c r="K735" s="18" t="s">
        <v>26</v>
      </c>
      <c r="L735" s="18" t="s">
        <v>22</v>
      </c>
      <c r="M735" s="42"/>
      <c r="N735" s="42"/>
      <c r="O735" s="43">
        <f t="shared" si="11"/>
        <v>0</v>
      </c>
    </row>
    <row r="736" spans="1:35" x14ac:dyDescent="0.3">
      <c r="A736" s="17" t="s">
        <v>1822</v>
      </c>
      <c r="B736" s="17" t="s">
        <v>2555</v>
      </c>
      <c r="C736" s="22" t="s">
        <v>1587</v>
      </c>
      <c r="D736" s="24">
        <v>69100</v>
      </c>
      <c r="E736" s="22" t="s">
        <v>708</v>
      </c>
      <c r="F736" s="22">
        <v>4.8640292000000001</v>
      </c>
      <c r="G736" s="22">
        <v>45.770807300000001</v>
      </c>
      <c r="H736" s="38" t="s">
        <v>2792</v>
      </c>
      <c r="I736" s="48"/>
      <c r="J736" s="21" t="s">
        <v>826</v>
      </c>
      <c r="K736" s="18" t="s">
        <v>26</v>
      </c>
      <c r="L736" s="18" t="s">
        <v>22</v>
      </c>
      <c r="M736" s="42"/>
      <c r="N736" s="42"/>
      <c r="O736" s="43">
        <f t="shared" si="11"/>
        <v>0</v>
      </c>
    </row>
    <row r="737" spans="1:35" x14ac:dyDescent="0.3">
      <c r="A737" s="17" t="s">
        <v>1822</v>
      </c>
      <c r="B737" s="17" t="s">
        <v>2556</v>
      </c>
      <c r="C737" s="22" t="s">
        <v>1588</v>
      </c>
      <c r="D737" s="24">
        <v>44958</v>
      </c>
      <c r="E737" s="22" t="s">
        <v>143</v>
      </c>
      <c r="F737" s="22">
        <v>-1.5317974999999999</v>
      </c>
      <c r="G737" s="22">
        <v>47.207056999999999</v>
      </c>
      <c r="H737" s="38" t="s">
        <v>2792</v>
      </c>
      <c r="I737" s="48"/>
      <c r="J737" s="21" t="s">
        <v>826</v>
      </c>
      <c r="K737" s="18" t="s">
        <v>26</v>
      </c>
      <c r="L737" s="18" t="s">
        <v>22</v>
      </c>
      <c r="M737" s="42"/>
      <c r="N737" s="42"/>
      <c r="O737" s="43">
        <f t="shared" si="11"/>
        <v>0</v>
      </c>
    </row>
    <row r="738" spans="1:35" s="19" customFormat="1" x14ac:dyDescent="0.3">
      <c r="A738" s="17" t="s">
        <v>1822</v>
      </c>
      <c r="B738" s="17" t="s">
        <v>2557</v>
      </c>
      <c r="C738" s="22" t="s">
        <v>1589</v>
      </c>
      <c r="D738" s="24">
        <v>10150</v>
      </c>
      <c r="E738" s="22" t="s">
        <v>719</v>
      </c>
      <c r="F738" s="22">
        <v>4.1121049999999997</v>
      </c>
      <c r="G738" s="22">
        <v>48.326001300000001</v>
      </c>
      <c r="H738" s="38" t="s">
        <v>2792</v>
      </c>
      <c r="I738" s="48"/>
      <c r="J738" s="21" t="s">
        <v>823</v>
      </c>
      <c r="K738" s="18" t="s">
        <v>26</v>
      </c>
      <c r="L738" s="18" t="s">
        <v>22</v>
      </c>
      <c r="M738" s="42"/>
      <c r="N738" s="42"/>
      <c r="O738" s="43">
        <f t="shared" si="11"/>
        <v>0</v>
      </c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</row>
    <row r="739" spans="1:35" x14ac:dyDescent="0.3">
      <c r="A739" s="17" t="s">
        <v>1822</v>
      </c>
      <c r="B739" s="17" t="s">
        <v>2558</v>
      </c>
      <c r="C739" s="22" t="s">
        <v>1590</v>
      </c>
      <c r="D739" s="24">
        <v>26024</v>
      </c>
      <c r="E739" s="22" t="s">
        <v>644</v>
      </c>
      <c r="F739" s="22">
        <v>4.8952150000000003</v>
      </c>
      <c r="G739" s="22">
        <v>44.935696</v>
      </c>
      <c r="H739" s="38" t="s">
        <v>2792</v>
      </c>
      <c r="I739" s="48"/>
      <c r="J739" s="21" t="s">
        <v>824</v>
      </c>
      <c r="K739" s="18" t="s">
        <v>26</v>
      </c>
      <c r="L739" s="18" t="s">
        <v>22</v>
      </c>
      <c r="M739" s="42"/>
      <c r="N739" s="42"/>
      <c r="O739" s="43">
        <f t="shared" si="11"/>
        <v>0</v>
      </c>
    </row>
    <row r="740" spans="1:35" x14ac:dyDescent="0.3">
      <c r="A740" s="17" t="s">
        <v>1822</v>
      </c>
      <c r="B740" s="17" t="s">
        <v>2559</v>
      </c>
      <c r="C740" s="22" t="s">
        <v>1591</v>
      </c>
      <c r="D740" s="24">
        <v>59300</v>
      </c>
      <c r="E740" s="22" t="s">
        <v>377</v>
      </c>
      <c r="F740" s="22">
        <v>3.5277357</v>
      </c>
      <c r="G740" s="22">
        <v>50.3674617</v>
      </c>
      <c r="H740" s="38" t="s">
        <v>2792</v>
      </c>
      <c r="I740" s="48"/>
      <c r="J740" s="21" t="s">
        <v>826</v>
      </c>
      <c r="K740" s="18" t="s">
        <v>26</v>
      </c>
      <c r="L740" s="18" t="s">
        <v>22</v>
      </c>
      <c r="M740" s="42"/>
      <c r="N740" s="42"/>
      <c r="O740" s="43">
        <f t="shared" si="11"/>
        <v>0</v>
      </c>
    </row>
    <row r="741" spans="1:35" x14ac:dyDescent="0.3">
      <c r="A741" s="17" t="s">
        <v>1822</v>
      </c>
      <c r="B741" s="17" t="s">
        <v>2560</v>
      </c>
      <c r="C741" s="22" t="s">
        <v>1592</v>
      </c>
      <c r="D741" s="24">
        <v>29000</v>
      </c>
      <c r="E741" s="22" t="s">
        <v>169</v>
      </c>
      <c r="F741" s="22">
        <v>-4.0961394000000002</v>
      </c>
      <c r="G741" s="22">
        <v>47.973323499999999</v>
      </c>
      <c r="H741" s="38" t="s">
        <v>2792</v>
      </c>
      <c r="I741" s="48"/>
      <c r="J741" s="21" t="s">
        <v>822</v>
      </c>
      <c r="K741" s="18" t="s">
        <v>26</v>
      </c>
      <c r="L741" s="18" t="s">
        <v>22</v>
      </c>
      <c r="M741" s="42"/>
      <c r="N741" s="42"/>
      <c r="O741" s="43">
        <f t="shared" si="11"/>
        <v>0</v>
      </c>
    </row>
    <row r="742" spans="1:35" x14ac:dyDescent="0.3">
      <c r="A742" s="17" t="s">
        <v>1822</v>
      </c>
      <c r="B742" s="17" t="s">
        <v>2561</v>
      </c>
      <c r="C742" s="22" t="s">
        <v>1593</v>
      </c>
      <c r="D742" s="24">
        <v>35000</v>
      </c>
      <c r="E742" s="22" t="s">
        <v>173</v>
      </c>
      <c r="F742" s="22">
        <v>-1.6368566</v>
      </c>
      <c r="G742" s="22">
        <v>48.0954166</v>
      </c>
      <c r="H742" s="38" t="s">
        <v>2792</v>
      </c>
      <c r="I742" s="48"/>
      <c r="J742" s="21" t="s">
        <v>827</v>
      </c>
      <c r="K742" s="18" t="s">
        <v>26</v>
      </c>
      <c r="L742" s="18" t="s">
        <v>22</v>
      </c>
      <c r="M742" s="42"/>
      <c r="N742" s="42"/>
      <c r="O742" s="43">
        <f t="shared" si="11"/>
        <v>0</v>
      </c>
    </row>
    <row r="743" spans="1:35" x14ac:dyDescent="0.3">
      <c r="A743" s="17" t="s">
        <v>1822</v>
      </c>
      <c r="B743" s="17" t="s">
        <v>2562</v>
      </c>
      <c r="C743" s="22" t="s">
        <v>1594</v>
      </c>
      <c r="D743" s="24">
        <v>93170</v>
      </c>
      <c r="E743" s="22" t="s">
        <v>423</v>
      </c>
      <c r="F743" s="22">
        <v>2.4156778999999999</v>
      </c>
      <c r="G743" s="22">
        <v>48.8611906</v>
      </c>
      <c r="H743" s="38" t="s">
        <v>2792</v>
      </c>
      <c r="I743" s="48"/>
      <c r="J743" s="21" t="s">
        <v>826</v>
      </c>
      <c r="K743" s="18" t="s">
        <v>26</v>
      </c>
      <c r="L743" s="18" t="s">
        <v>22</v>
      </c>
      <c r="M743" s="42"/>
      <c r="N743" s="42"/>
      <c r="O743" s="43">
        <f t="shared" si="11"/>
        <v>0</v>
      </c>
    </row>
    <row r="744" spans="1:35" x14ac:dyDescent="0.3">
      <c r="A744" s="17" t="s">
        <v>481</v>
      </c>
      <c r="B744" s="17" t="s">
        <v>2563</v>
      </c>
      <c r="C744" s="22" t="s">
        <v>1595</v>
      </c>
      <c r="D744" s="24">
        <v>92110</v>
      </c>
      <c r="E744" s="22" t="s">
        <v>1596</v>
      </c>
      <c r="F744" s="22">
        <v>2.3120305000000001</v>
      </c>
      <c r="G744" s="22">
        <v>48.900301300000002</v>
      </c>
      <c r="H744" s="38" t="s">
        <v>2792</v>
      </c>
      <c r="I744" s="48"/>
      <c r="J744" s="21" t="s">
        <v>824</v>
      </c>
      <c r="K744" s="18" t="s">
        <v>26</v>
      </c>
      <c r="L744" s="18" t="s">
        <v>22</v>
      </c>
      <c r="M744" s="42"/>
      <c r="N744" s="42"/>
      <c r="O744" s="43">
        <f t="shared" si="11"/>
        <v>0</v>
      </c>
    </row>
    <row r="745" spans="1:35" x14ac:dyDescent="0.3">
      <c r="A745" s="17" t="s">
        <v>481</v>
      </c>
      <c r="B745" s="17" t="s">
        <v>2564</v>
      </c>
      <c r="C745" s="22" t="s">
        <v>1597</v>
      </c>
      <c r="D745" s="24">
        <v>77127</v>
      </c>
      <c r="E745" s="22" t="s">
        <v>1598</v>
      </c>
      <c r="F745" s="22">
        <v>2.5574379999999999</v>
      </c>
      <c r="G745" s="22">
        <v>48.627730300000003</v>
      </c>
      <c r="H745" s="38" t="s">
        <v>2792</v>
      </c>
      <c r="I745" s="48"/>
      <c r="J745" s="21" t="s">
        <v>824</v>
      </c>
      <c r="K745" s="18" t="s">
        <v>26</v>
      </c>
      <c r="L745" s="18" t="s">
        <v>22</v>
      </c>
      <c r="M745" s="42"/>
      <c r="N745" s="42"/>
      <c r="O745" s="43">
        <f t="shared" si="11"/>
        <v>0</v>
      </c>
    </row>
    <row r="746" spans="1:35" s="19" customFormat="1" x14ac:dyDescent="0.3">
      <c r="A746" s="17" t="s">
        <v>481</v>
      </c>
      <c r="B746" s="17" t="s">
        <v>2565</v>
      </c>
      <c r="C746" s="22" t="s">
        <v>1599</v>
      </c>
      <c r="D746" s="24">
        <v>93300</v>
      </c>
      <c r="E746" s="22" t="s">
        <v>420</v>
      </c>
      <c r="F746" s="22">
        <v>2.3830094000000002</v>
      </c>
      <c r="G746" s="22">
        <v>48.915381600000003</v>
      </c>
      <c r="H746" s="38" t="s">
        <v>2793</v>
      </c>
      <c r="I746" s="48"/>
      <c r="J746" s="21" t="s">
        <v>835</v>
      </c>
      <c r="K746" s="18" t="s">
        <v>26</v>
      </c>
      <c r="L746" s="18" t="s">
        <v>22</v>
      </c>
      <c r="M746" s="42"/>
      <c r="N746" s="42"/>
      <c r="O746" s="43">
        <f t="shared" si="11"/>
        <v>0</v>
      </c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</row>
    <row r="747" spans="1:35" x14ac:dyDescent="0.3">
      <c r="A747" s="17" t="s">
        <v>481</v>
      </c>
      <c r="B747" s="17" t="s">
        <v>2566</v>
      </c>
      <c r="C747" s="22" t="s">
        <v>1600</v>
      </c>
      <c r="D747" s="24">
        <v>77216</v>
      </c>
      <c r="E747" s="22" t="s">
        <v>455</v>
      </c>
      <c r="F747" s="22">
        <v>2.7365491</v>
      </c>
      <c r="G747" s="22">
        <v>48.419521400000001</v>
      </c>
      <c r="H747" s="38" t="s">
        <v>2792</v>
      </c>
      <c r="I747" s="48"/>
      <c r="J747" s="21" t="s">
        <v>823</v>
      </c>
      <c r="K747" s="18" t="s">
        <v>26</v>
      </c>
      <c r="L747" s="18" t="s">
        <v>22</v>
      </c>
      <c r="M747" s="42"/>
      <c r="N747" s="42"/>
      <c r="O747" s="43">
        <f t="shared" si="11"/>
        <v>0</v>
      </c>
    </row>
    <row r="748" spans="1:35" x14ac:dyDescent="0.3">
      <c r="A748" s="17" t="s">
        <v>481</v>
      </c>
      <c r="B748" s="17" t="s">
        <v>2567</v>
      </c>
      <c r="C748" s="22" t="s">
        <v>1601</v>
      </c>
      <c r="D748" s="24">
        <v>77590</v>
      </c>
      <c r="E748" s="22" t="s">
        <v>488</v>
      </c>
      <c r="F748" s="22">
        <v>2.6787079999999999</v>
      </c>
      <c r="G748" s="22">
        <v>48.480800000000002</v>
      </c>
      <c r="H748" s="38" t="s">
        <v>2793</v>
      </c>
      <c r="I748" s="48"/>
      <c r="J748" s="21" t="s">
        <v>835</v>
      </c>
      <c r="K748" s="18" t="s">
        <v>26</v>
      </c>
      <c r="L748" s="18" t="s">
        <v>22</v>
      </c>
      <c r="M748" s="42"/>
      <c r="N748" s="42"/>
      <c r="O748" s="43">
        <f t="shared" si="11"/>
        <v>0</v>
      </c>
    </row>
    <row r="749" spans="1:35" s="19" customFormat="1" x14ac:dyDescent="0.3">
      <c r="A749" s="17" t="s">
        <v>481</v>
      </c>
      <c r="B749" s="17" t="s">
        <v>2568</v>
      </c>
      <c r="C749" s="22" t="s">
        <v>1602</v>
      </c>
      <c r="D749" s="24">
        <v>94500</v>
      </c>
      <c r="E749" s="22" t="s">
        <v>483</v>
      </c>
      <c r="F749" s="22">
        <v>2.4803584000000001</v>
      </c>
      <c r="G749" s="22">
        <v>48.823838000000002</v>
      </c>
      <c r="H749" s="38" t="s">
        <v>2793</v>
      </c>
      <c r="I749" s="48"/>
      <c r="J749" s="21" t="s">
        <v>835</v>
      </c>
      <c r="K749" s="18" t="s">
        <v>26</v>
      </c>
      <c r="L749" s="18" t="s">
        <v>22</v>
      </c>
      <c r="M749" s="42"/>
      <c r="N749" s="42"/>
      <c r="O749" s="43">
        <f t="shared" si="11"/>
        <v>0</v>
      </c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</row>
    <row r="750" spans="1:35" x14ac:dyDescent="0.3">
      <c r="A750" s="17" t="s">
        <v>481</v>
      </c>
      <c r="B750" s="17" t="s">
        <v>2569</v>
      </c>
      <c r="C750" s="22" t="s">
        <v>1603</v>
      </c>
      <c r="D750" s="24">
        <v>94400</v>
      </c>
      <c r="E750" s="22" t="s">
        <v>482</v>
      </c>
      <c r="F750" s="22">
        <v>2.4011952999999999</v>
      </c>
      <c r="G750" s="22">
        <v>48.787618199999997</v>
      </c>
      <c r="H750" s="38" t="s">
        <v>2793</v>
      </c>
      <c r="I750" s="48"/>
      <c r="J750" s="21" t="s">
        <v>835</v>
      </c>
      <c r="K750" s="31"/>
      <c r="L750" s="18" t="s">
        <v>22</v>
      </c>
      <c r="M750" s="42"/>
      <c r="N750" s="42"/>
      <c r="O750" s="43">
        <f t="shared" si="11"/>
        <v>0</v>
      </c>
    </row>
    <row r="751" spans="1:35" x14ac:dyDescent="0.3">
      <c r="A751" s="17" t="s">
        <v>481</v>
      </c>
      <c r="B751" s="17" t="s">
        <v>2570</v>
      </c>
      <c r="C751" s="22" t="s">
        <v>1604</v>
      </c>
      <c r="D751" s="24">
        <v>91035</v>
      </c>
      <c r="E751" s="22" t="s">
        <v>437</v>
      </c>
      <c r="F751" s="22">
        <v>2.4558371000001</v>
      </c>
      <c r="G751" s="22">
        <v>48.628658000000001</v>
      </c>
      <c r="H751" s="38" t="s">
        <v>2792</v>
      </c>
      <c r="I751" s="48"/>
      <c r="J751" s="21" t="s">
        <v>824</v>
      </c>
      <c r="K751" s="18" t="s">
        <v>26</v>
      </c>
      <c r="L751" s="18" t="s">
        <v>22</v>
      </c>
      <c r="M751" s="42"/>
      <c r="N751" s="42"/>
      <c r="O751" s="43">
        <f t="shared" si="11"/>
        <v>0</v>
      </c>
    </row>
    <row r="752" spans="1:35" x14ac:dyDescent="0.3">
      <c r="A752" s="17" t="s">
        <v>481</v>
      </c>
      <c r="B752" s="17" t="s">
        <v>2571</v>
      </c>
      <c r="C752" s="22" t="s">
        <v>1605</v>
      </c>
      <c r="D752" s="24">
        <v>75011</v>
      </c>
      <c r="E752" s="22" t="s">
        <v>13</v>
      </c>
      <c r="F752" s="22">
        <v>2.3893906000001</v>
      </c>
      <c r="G752" s="22">
        <v>48.853121999999999</v>
      </c>
      <c r="H752" s="38" t="s">
        <v>2793</v>
      </c>
      <c r="I752" s="48"/>
      <c r="J752" s="21" t="s">
        <v>835</v>
      </c>
      <c r="K752" s="18" t="s">
        <v>26</v>
      </c>
      <c r="L752" s="18" t="s">
        <v>22</v>
      </c>
      <c r="M752" s="42"/>
      <c r="N752" s="42"/>
      <c r="O752" s="43">
        <f t="shared" si="11"/>
        <v>0</v>
      </c>
    </row>
    <row r="753" spans="1:35" s="19" customFormat="1" x14ac:dyDescent="0.3">
      <c r="A753" s="17" t="s">
        <v>481</v>
      </c>
      <c r="B753" s="17" t="s">
        <v>2572</v>
      </c>
      <c r="C753" s="22" t="s">
        <v>1606</v>
      </c>
      <c r="D753" s="24">
        <v>93100</v>
      </c>
      <c r="E753" s="22" t="s">
        <v>487</v>
      </c>
      <c r="F753" s="22">
        <v>2.4345859999999999</v>
      </c>
      <c r="G753" s="22">
        <v>48.868287799999997</v>
      </c>
      <c r="H753" s="38" t="s">
        <v>2792</v>
      </c>
      <c r="I753" s="48"/>
      <c r="J753" s="21" t="s">
        <v>822</v>
      </c>
      <c r="K753" s="18" t="s">
        <v>26</v>
      </c>
      <c r="L753" s="18" t="s">
        <v>22</v>
      </c>
      <c r="M753" s="42"/>
      <c r="N753" s="42"/>
      <c r="O753" s="43">
        <f t="shared" si="11"/>
        <v>0</v>
      </c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</row>
    <row r="754" spans="1:35" x14ac:dyDescent="0.3">
      <c r="A754" s="17" t="s">
        <v>481</v>
      </c>
      <c r="B754" s="17" t="s">
        <v>2573</v>
      </c>
      <c r="C754" s="22" t="s">
        <v>1607</v>
      </c>
      <c r="D754" s="24">
        <v>92100</v>
      </c>
      <c r="E754" s="22" t="s">
        <v>484</v>
      </c>
      <c r="F754" s="22">
        <v>2.2475406999999001</v>
      </c>
      <c r="G754" s="22">
        <v>48.841087700000003</v>
      </c>
      <c r="H754" s="38" t="s">
        <v>2793</v>
      </c>
      <c r="I754" s="48"/>
      <c r="J754" s="21" t="s">
        <v>835</v>
      </c>
      <c r="K754" s="18" t="s">
        <v>26</v>
      </c>
      <c r="L754" s="18" t="s">
        <v>22</v>
      </c>
      <c r="M754" s="42"/>
      <c r="N754" s="42"/>
      <c r="O754" s="43">
        <f t="shared" si="11"/>
        <v>0</v>
      </c>
    </row>
    <row r="755" spans="1:35" x14ac:dyDescent="0.3">
      <c r="A755" s="17" t="s">
        <v>481</v>
      </c>
      <c r="B755" s="17" t="s">
        <v>2574</v>
      </c>
      <c r="C755" s="22" t="s">
        <v>1608</v>
      </c>
      <c r="D755" s="24">
        <v>77120</v>
      </c>
      <c r="E755" s="22" t="s">
        <v>449</v>
      </c>
      <c r="F755" s="22">
        <v>3.0783033999999998</v>
      </c>
      <c r="G755" s="22">
        <v>48.810434200000003</v>
      </c>
      <c r="H755" s="38" t="s">
        <v>2793</v>
      </c>
      <c r="I755" s="48"/>
      <c r="J755" s="21" t="s">
        <v>835</v>
      </c>
      <c r="K755" s="18" t="s">
        <v>26</v>
      </c>
      <c r="L755" s="18" t="s">
        <v>22</v>
      </c>
      <c r="M755" s="42"/>
      <c r="N755" s="42"/>
      <c r="O755" s="43">
        <f t="shared" si="11"/>
        <v>0</v>
      </c>
    </row>
    <row r="756" spans="1:35" x14ac:dyDescent="0.3">
      <c r="A756" s="17" t="s">
        <v>481</v>
      </c>
      <c r="B756" s="17" t="s">
        <v>2575</v>
      </c>
      <c r="C756" s="22" t="s">
        <v>1609</v>
      </c>
      <c r="D756" s="24">
        <v>94230</v>
      </c>
      <c r="E756" s="22" t="s">
        <v>463</v>
      </c>
      <c r="F756" s="22">
        <v>2.3251778000000001</v>
      </c>
      <c r="G756" s="22">
        <v>48.789959699999997</v>
      </c>
      <c r="H756" s="38" t="s">
        <v>2793</v>
      </c>
      <c r="I756" s="48"/>
      <c r="J756" s="21" t="s">
        <v>835</v>
      </c>
      <c r="K756" s="31"/>
      <c r="L756" s="18" t="s">
        <v>22</v>
      </c>
      <c r="M756" s="42"/>
      <c r="N756" s="42"/>
      <c r="O756" s="43">
        <f t="shared" si="11"/>
        <v>0</v>
      </c>
    </row>
    <row r="757" spans="1:35" x14ac:dyDescent="0.3">
      <c r="A757" s="17" t="s">
        <v>481</v>
      </c>
      <c r="B757" s="17" t="s">
        <v>2576</v>
      </c>
      <c r="C757" s="22" t="s">
        <v>1610</v>
      </c>
      <c r="D757" s="24">
        <v>94340</v>
      </c>
      <c r="E757" s="22" t="s">
        <v>472</v>
      </c>
      <c r="F757" s="22">
        <v>2.4652976</v>
      </c>
      <c r="G757" s="22">
        <v>48.821782399999996</v>
      </c>
      <c r="H757" s="38" t="s">
        <v>2793</v>
      </c>
      <c r="I757" s="48"/>
      <c r="J757" s="21" t="s">
        <v>835</v>
      </c>
      <c r="K757" s="18" t="s">
        <v>26</v>
      </c>
      <c r="L757" s="18" t="s">
        <v>22</v>
      </c>
      <c r="M757" s="42"/>
      <c r="N757" s="42"/>
      <c r="O757" s="43">
        <f t="shared" si="11"/>
        <v>0</v>
      </c>
    </row>
    <row r="758" spans="1:35" s="19" customFormat="1" x14ac:dyDescent="0.3">
      <c r="A758" s="17" t="s">
        <v>481</v>
      </c>
      <c r="B758" s="17" t="s">
        <v>2577</v>
      </c>
      <c r="C758" s="22" t="s">
        <v>1611</v>
      </c>
      <c r="D758" s="24">
        <v>95570</v>
      </c>
      <c r="E758" s="22" t="s">
        <v>492</v>
      </c>
      <c r="F758" s="22">
        <v>2.2982705999999999</v>
      </c>
      <c r="G758" s="22">
        <v>49.046767699999997</v>
      </c>
      <c r="H758" s="38" t="s">
        <v>2793</v>
      </c>
      <c r="I758" s="48"/>
      <c r="J758" s="21" t="s">
        <v>835</v>
      </c>
      <c r="K758" s="18" t="s">
        <v>26</v>
      </c>
      <c r="L758" s="18" t="s">
        <v>22</v>
      </c>
      <c r="M758" s="42"/>
      <c r="N758" s="42"/>
      <c r="O758" s="43">
        <f t="shared" si="11"/>
        <v>0</v>
      </c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</row>
    <row r="759" spans="1:35" x14ac:dyDescent="0.3">
      <c r="A759" s="17" t="s">
        <v>481</v>
      </c>
      <c r="B759" s="17" t="s">
        <v>2578</v>
      </c>
      <c r="C759" s="22" t="s">
        <v>1612</v>
      </c>
      <c r="D759" s="24">
        <v>78120</v>
      </c>
      <c r="E759" s="22" t="s">
        <v>486</v>
      </c>
      <c r="F759" s="22">
        <v>1.8702422000000001</v>
      </c>
      <c r="G759" s="22">
        <v>48.649460400000002</v>
      </c>
      <c r="H759" s="38" t="s">
        <v>2792</v>
      </c>
      <c r="I759" s="48"/>
      <c r="J759" s="21" t="s">
        <v>824</v>
      </c>
      <c r="K759" s="18" t="s">
        <v>26</v>
      </c>
      <c r="L759" s="18" t="s">
        <v>22</v>
      </c>
      <c r="M759" s="42"/>
      <c r="N759" s="42"/>
      <c r="O759" s="43">
        <f t="shared" si="11"/>
        <v>0</v>
      </c>
    </row>
    <row r="760" spans="1:35" x14ac:dyDescent="0.3">
      <c r="A760" s="17" t="s">
        <v>481</v>
      </c>
      <c r="B760" s="17" t="s">
        <v>2579</v>
      </c>
      <c r="C760" s="22" t="s">
        <v>1613</v>
      </c>
      <c r="D760" s="24">
        <v>94470</v>
      </c>
      <c r="E760" s="22" t="s">
        <v>491</v>
      </c>
      <c r="F760" s="22">
        <v>2.5024673000000002</v>
      </c>
      <c r="G760" s="22">
        <v>48.751153500000001</v>
      </c>
      <c r="H760" s="38" t="s">
        <v>2793</v>
      </c>
      <c r="I760" s="48"/>
      <c r="J760" s="21" t="s">
        <v>835</v>
      </c>
      <c r="K760" s="18" t="s">
        <v>26</v>
      </c>
      <c r="L760" s="18" t="s">
        <v>22</v>
      </c>
      <c r="M760" s="42"/>
      <c r="N760" s="42"/>
      <c r="O760" s="43">
        <f t="shared" si="11"/>
        <v>0</v>
      </c>
    </row>
    <row r="761" spans="1:35" x14ac:dyDescent="0.3">
      <c r="A761" s="17" t="s">
        <v>481</v>
      </c>
      <c r="B761" s="17" t="s">
        <v>2580</v>
      </c>
      <c r="C761" s="22" t="s">
        <v>1614</v>
      </c>
      <c r="D761" s="24">
        <v>77400</v>
      </c>
      <c r="E761" s="22" t="s">
        <v>485</v>
      </c>
      <c r="F761" s="22">
        <v>2.6725148000000001</v>
      </c>
      <c r="G761" s="22">
        <v>48.863166</v>
      </c>
      <c r="H761" s="38" t="s">
        <v>2792</v>
      </c>
      <c r="I761" s="48"/>
      <c r="J761" s="21" t="s">
        <v>824</v>
      </c>
      <c r="K761" s="18" t="s">
        <v>26</v>
      </c>
      <c r="L761" s="18" t="s">
        <v>22</v>
      </c>
      <c r="M761" s="42"/>
      <c r="N761" s="42"/>
      <c r="O761" s="43">
        <f t="shared" si="11"/>
        <v>0</v>
      </c>
    </row>
    <row r="762" spans="1:35" s="19" customFormat="1" x14ac:dyDescent="0.3">
      <c r="A762" s="17" t="s">
        <v>481</v>
      </c>
      <c r="B762" s="17" t="s">
        <v>2581</v>
      </c>
      <c r="C762" s="22" t="s">
        <v>1615</v>
      </c>
      <c r="D762" s="24">
        <v>92380</v>
      </c>
      <c r="E762" s="22" t="s">
        <v>490</v>
      </c>
      <c r="F762" s="22">
        <v>2.1706744000001001</v>
      </c>
      <c r="G762" s="22">
        <v>48.8385988</v>
      </c>
      <c r="H762" s="38" t="s">
        <v>2793</v>
      </c>
      <c r="I762" s="48"/>
      <c r="J762" s="21" t="s">
        <v>835</v>
      </c>
      <c r="K762" s="18" t="s">
        <v>26</v>
      </c>
      <c r="L762" s="18" t="s">
        <v>22</v>
      </c>
      <c r="M762" s="42"/>
      <c r="N762" s="42"/>
      <c r="O762" s="43">
        <f t="shared" si="11"/>
        <v>0</v>
      </c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</row>
    <row r="763" spans="1:35" s="19" customFormat="1" x14ac:dyDescent="0.3">
      <c r="A763" s="17" t="s">
        <v>481</v>
      </c>
      <c r="B763" s="17" t="s">
        <v>2582</v>
      </c>
      <c r="C763" s="22" t="s">
        <v>1616</v>
      </c>
      <c r="D763" s="24">
        <v>94400</v>
      </c>
      <c r="E763" s="22" t="s">
        <v>482</v>
      </c>
      <c r="F763" s="22">
        <v>2.3782144999999999</v>
      </c>
      <c r="G763" s="22">
        <v>48.781562399999999</v>
      </c>
      <c r="H763" s="38" t="s">
        <v>2792</v>
      </c>
      <c r="I763" s="48"/>
      <c r="J763" s="21" t="s">
        <v>824</v>
      </c>
      <c r="K763" s="18" t="s">
        <v>26</v>
      </c>
      <c r="L763" s="18" t="s">
        <v>22</v>
      </c>
      <c r="M763" s="42"/>
      <c r="N763" s="42"/>
      <c r="O763" s="43">
        <f t="shared" si="11"/>
        <v>0</v>
      </c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</row>
    <row r="764" spans="1:35" x14ac:dyDescent="0.3">
      <c r="A764" s="17" t="s">
        <v>481</v>
      </c>
      <c r="B764" s="17" t="s">
        <v>2583</v>
      </c>
      <c r="C764" s="22" t="s">
        <v>1617</v>
      </c>
      <c r="D764" s="24">
        <v>77170</v>
      </c>
      <c r="E764" s="22" t="s">
        <v>489</v>
      </c>
      <c r="F764" s="22">
        <v>2.7183136999999999</v>
      </c>
      <c r="G764" s="22">
        <v>48.680778400000001</v>
      </c>
      <c r="H764" s="38" t="s">
        <v>2792</v>
      </c>
      <c r="I764" s="48"/>
      <c r="J764" s="21" t="s">
        <v>826</v>
      </c>
      <c r="K764" s="18" t="s">
        <v>26</v>
      </c>
      <c r="L764" s="18" t="s">
        <v>19</v>
      </c>
      <c r="M764" s="42"/>
      <c r="N764" s="42"/>
      <c r="O764" s="43">
        <f t="shared" si="11"/>
        <v>0</v>
      </c>
    </row>
    <row r="765" spans="1:35" s="19" customFormat="1" x14ac:dyDescent="0.3">
      <c r="A765" s="17" t="s">
        <v>481</v>
      </c>
      <c r="B765" s="17" t="s">
        <v>2584</v>
      </c>
      <c r="C765" s="22" t="s">
        <v>1618</v>
      </c>
      <c r="D765" s="24">
        <v>78300</v>
      </c>
      <c r="E765" s="22" t="s">
        <v>509</v>
      </c>
      <c r="F765" s="22">
        <v>2.06596</v>
      </c>
      <c r="G765" s="22">
        <v>48.947499999999998</v>
      </c>
      <c r="H765" s="38" t="s">
        <v>2793</v>
      </c>
      <c r="I765" s="48"/>
      <c r="J765" s="21" t="s">
        <v>835</v>
      </c>
      <c r="K765" s="18" t="s">
        <v>26</v>
      </c>
      <c r="L765" s="18" t="s">
        <v>19</v>
      </c>
      <c r="M765" s="42"/>
      <c r="N765" s="42"/>
      <c r="O765" s="43">
        <f t="shared" si="11"/>
        <v>0</v>
      </c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</row>
    <row r="766" spans="1:35" s="19" customFormat="1" x14ac:dyDescent="0.3">
      <c r="A766" s="17" t="s">
        <v>1825</v>
      </c>
      <c r="B766" s="17" t="s">
        <v>2585</v>
      </c>
      <c r="C766" s="22" t="s">
        <v>1619</v>
      </c>
      <c r="D766" s="24">
        <v>75170</v>
      </c>
      <c r="E766" s="22" t="s">
        <v>480</v>
      </c>
      <c r="F766" s="22">
        <v>2.3700665000000001</v>
      </c>
      <c r="G766" s="22">
        <v>48.885356100000003</v>
      </c>
      <c r="H766" s="38" t="s">
        <v>2792</v>
      </c>
      <c r="I766" s="48"/>
      <c r="J766" s="21" t="s">
        <v>822</v>
      </c>
      <c r="K766" s="18" t="s">
        <v>26</v>
      </c>
      <c r="L766" s="18" t="s">
        <v>22</v>
      </c>
      <c r="M766" s="42"/>
      <c r="N766" s="42"/>
      <c r="O766" s="43">
        <f t="shared" si="11"/>
        <v>0</v>
      </c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</row>
    <row r="767" spans="1:35" x14ac:dyDescent="0.3">
      <c r="A767" s="17" t="s">
        <v>1825</v>
      </c>
      <c r="B767" s="17" t="s">
        <v>2586</v>
      </c>
      <c r="C767" s="22" t="s">
        <v>1620</v>
      </c>
      <c r="D767" s="24">
        <v>95200</v>
      </c>
      <c r="E767" s="22" t="s">
        <v>519</v>
      </c>
      <c r="F767" s="22">
        <v>2.3757231999999999</v>
      </c>
      <c r="G767" s="22">
        <v>48.9768981</v>
      </c>
      <c r="H767" s="38" t="s">
        <v>2793</v>
      </c>
      <c r="I767" s="48"/>
      <c r="J767" s="21" t="s">
        <v>835</v>
      </c>
      <c r="K767" s="18" t="s">
        <v>26</v>
      </c>
      <c r="L767" s="18" t="s">
        <v>22</v>
      </c>
      <c r="M767" s="42"/>
      <c r="N767" s="42"/>
      <c r="O767" s="43">
        <f t="shared" si="11"/>
        <v>0</v>
      </c>
    </row>
    <row r="768" spans="1:35" x14ac:dyDescent="0.3">
      <c r="A768" s="17" t="s">
        <v>379</v>
      </c>
      <c r="B768" s="17" t="s">
        <v>2587</v>
      </c>
      <c r="C768" s="22" t="s">
        <v>1621</v>
      </c>
      <c r="D768" s="24">
        <v>76400</v>
      </c>
      <c r="E768" s="22" t="s">
        <v>381</v>
      </c>
      <c r="F768" s="22">
        <v>0.38082719999999998</v>
      </c>
      <c r="G768" s="22">
        <v>49.755986499999999</v>
      </c>
      <c r="H768" s="38" t="s">
        <v>2793</v>
      </c>
      <c r="I768" s="48"/>
      <c r="J768" s="21" t="s">
        <v>835</v>
      </c>
      <c r="K768" s="18" t="s">
        <v>26</v>
      </c>
      <c r="L768" s="18" t="s">
        <v>22</v>
      </c>
      <c r="M768" s="42"/>
      <c r="N768" s="42"/>
      <c r="O768" s="43">
        <f t="shared" si="11"/>
        <v>0</v>
      </c>
    </row>
    <row r="769" spans="1:35" x14ac:dyDescent="0.3">
      <c r="A769" s="17" t="s">
        <v>379</v>
      </c>
      <c r="B769" s="17" t="s">
        <v>2588</v>
      </c>
      <c r="C769" s="22" t="s">
        <v>1622</v>
      </c>
      <c r="D769" s="24">
        <v>76170</v>
      </c>
      <c r="E769" s="22" t="s">
        <v>382</v>
      </c>
      <c r="F769" s="22">
        <v>0.53687630000001996</v>
      </c>
      <c r="G769" s="22">
        <v>49.514940899999999</v>
      </c>
      <c r="H769" s="38" t="s">
        <v>2793</v>
      </c>
      <c r="I769" s="48"/>
      <c r="J769" s="21" t="s">
        <v>835</v>
      </c>
      <c r="K769" s="31"/>
      <c r="L769" s="18" t="s">
        <v>22</v>
      </c>
      <c r="M769" s="42"/>
      <c r="N769" s="42"/>
      <c r="O769" s="43">
        <f t="shared" si="11"/>
        <v>0</v>
      </c>
    </row>
    <row r="770" spans="1:35" s="19" customFormat="1" x14ac:dyDescent="0.3">
      <c r="A770" s="17" t="s">
        <v>379</v>
      </c>
      <c r="B770" s="17" t="s">
        <v>2589</v>
      </c>
      <c r="C770" s="22" t="s">
        <v>1623</v>
      </c>
      <c r="D770" s="24">
        <v>76094</v>
      </c>
      <c r="E770" s="22" t="s">
        <v>380</v>
      </c>
      <c r="F770" s="22">
        <v>0.12534630000005001</v>
      </c>
      <c r="G770" s="22">
        <v>49.493953400000002</v>
      </c>
      <c r="H770" s="38" t="s">
        <v>2792</v>
      </c>
      <c r="I770" s="48"/>
      <c r="J770" s="21" t="s">
        <v>822</v>
      </c>
      <c r="K770" s="18" t="s">
        <v>26</v>
      </c>
      <c r="L770" s="18" t="s">
        <v>22</v>
      </c>
      <c r="M770" s="42"/>
      <c r="N770" s="42"/>
      <c r="O770" s="43">
        <f t="shared" si="11"/>
        <v>0</v>
      </c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</row>
    <row r="771" spans="1:35" x14ac:dyDescent="0.3">
      <c r="A771" s="17" t="s">
        <v>388</v>
      </c>
      <c r="B771" s="17" t="s">
        <v>2590</v>
      </c>
      <c r="C771" s="22" t="s">
        <v>1624</v>
      </c>
      <c r="D771" s="24">
        <v>76000</v>
      </c>
      <c r="E771" s="22" t="s">
        <v>307</v>
      </c>
      <c r="F771" s="22">
        <v>1.1356352000000001</v>
      </c>
      <c r="G771" s="22">
        <v>49.462255800000001</v>
      </c>
      <c r="H771" s="38" t="s">
        <v>2793</v>
      </c>
      <c r="I771" s="48"/>
      <c r="J771" s="21" t="s">
        <v>835</v>
      </c>
      <c r="K771" s="18" t="s">
        <v>26</v>
      </c>
      <c r="L771" s="18" t="s">
        <v>22</v>
      </c>
      <c r="M771" s="42"/>
      <c r="N771" s="42"/>
      <c r="O771" s="43">
        <f t="shared" si="11"/>
        <v>0</v>
      </c>
    </row>
    <row r="772" spans="1:35" s="19" customFormat="1" x14ac:dyDescent="0.3">
      <c r="A772" s="17" t="s">
        <v>388</v>
      </c>
      <c r="B772" s="17" t="s">
        <v>2591</v>
      </c>
      <c r="C772" s="22" t="s">
        <v>1625</v>
      </c>
      <c r="D772" s="24">
        <v>76960</v>
      </c>
      <c r="E772" s="22" t="s">
        <v>389</v>
      </c>
      <c r="F772" s="22">
        <v>1.0478634999998999</v>
      </c>
      <c r="G772" s="22">
        <v>49.480570899999996</v>
      </c>
      <c r="H772" s="38" t="s">
        <v>2793</v>
      </c>
      <c r="I772" s="48"/>
      <c r="J772" s="21" t="s">
        <v>835</v>
      </c>
      <c r="K772" s="31"/>
      <c r="L772" s="18" t="s">
        <v>22</v>
      </c>
      <c r="M772" s="42"/>
      <c r="N772" s="42"/>
      <c r="O772" s="43">
        <f t="shared" si="11"/>
        <v>0</v>
      </c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</row>
    <row r="773" spans="1:35" x14ac:dyDescent="0.3">
      <c r="A773" s="17" t="s">
        <v>388</v>
      </c>
      <c r="B773" s="17" t="s">
        <v>2592</v>
      </c>
      <c r="C773" s="22" t="s">
        <v>1626</v>
      </c>
      <c r="D773" s="24">
        <v>76800</v>
      </c>
      <c r="E773" s="22" t="s">
        <v>392</v>
      </c>
      <c r="F773" s="22">
        <v>1.1073333333333</v>
      </c>
      <c r="G773" s="22">
        <v>49.382638900000003</v>
      </c>
      <c r="H773" s="38" t="s">
        <v>2793</v>
      </c>
      <c r="I773" s="48"/>
      <c r="J773" s="21" t="s">
        <v>835</v>
      </c>
      <c r="K773" s="31"/>
      <c r="L773" s="18" t="s">
        <v>22</v>
      </c>
      <c r="M773" s="42"/>
      <c r="N773" s="42"/>
      <c r="O773" s="43">
        <f t="shared" si="11"/>
        <v>0</v>
      </c>
    </row>
    <row r="774" spans="1:35" x14ac:dyDescent="0.3">
      <c r="A774" s="17" t="s">
        <v>388</v>
      </c>
      <c r="B774" s="17" t="s">
        <v>2593</v>
      </c>
      <c r="C774" s="22" t="s">
        <v>1627</v>
      </c>
      <c r="D774" s="24">
        <v>76190</v>
      </c>
      <c r="E774" s="22" t="s">
        <v>393</v>
      </c>
      <c r="F774" s="22">
        <v>0.75056300000006004</v>
      </c>
      <c r="G774" s="22">
        <v>49.621724</v>
      </c>
      <c r="H774" s="38" t="s">
        <v>2793</v>
      </c>
      <c r="I774" s="48"/>
      <c r="J774" s="21" t="s">
        <v>835</v>
      </c>
      <c r="K774" s="31"/>
      <c r="L774" s="18" t="s">
        <v>22</v>
      </c>
      <c r="M774" s="42"/>
      <c r="N774" s="42"/>
      <c r="O774" s="43">
        <f t="shared" si="11"/>
        <v>0</v>
      </c>
    </row>
    <row r="775" spans="1:35" s="19" customFormat="1" x14ac:dyDescent="0.3">
      <c r="A775" s="17" t="s">
        <v>388</v>
      </c>
      <c r="B775" s="17" t="s">
        <v>2594</v>
      </c>
      <c r="C775" s="22" t="s">
        <v>1628</v>
      </c>
      <c r="D775" s="24">
        <v>76200</v>
      </c>
      <c r="E775" s="22" t="s">
        <v>390</v>
      </c>
      <c r="F775" s="22">
        <v>1.0834439</v>
      </c>
      <c r="G775" s="22">
        <v>49.922102199999998</v>
      </c>
      <c r="H775" s="38" t="s">
        <v>2792</v>
      </c>
      <c r="I775" s="48"/>
      <c r="J775" s="21" t="s">
        <v>823</v>
      </c>
      <c r="K775" s="18" t="s">
        <v>26</v>
      </c>
      <c r="L775" s="18" t="s">
        <v>22</v>
      </c>
      <c r="M775" s="42"/>
      <c r="N775" s="42"/>
      <c r="O775" s="43">
        <f t="shared" si="11"/>
        <v>0</v>
      </c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</row>
    <row r="776" spans="1:35" x14ac:dyDescent="0.3">
      <c r="A776" s="17" t="s">
        <v>388</v>
      </c>
      <c r="B776" s="17" t="s">
        <v>2595</v>
      </c>
      <c r="C776" s="22" t="s">
        <v>1629</v>
      </c>
      <c r="D776" s="24">
        <v>76500</v>
      </c>
      <c r="E776" s="22" t="s">
        <v>391</v>
      </c>
      <c r="F776" s="22">
        <v>1.0056687</v>
      </c>
      <c r="G776" s="22">
        <v>49.292520500000002</v>
      </c>
      <c r="H776" s="38" t="s">
        <v>2792</v>
      </c>
      <c r="I776" s="48"/>
      <c r="J776" s="21" t="s">
        <v>823</v>
      </c>
      <c r="K776" s="18" t="s">
        <v>26</v>
      </c>
      <c r="L776" s="18" t="s">
        <v>22</v>
      </c>
      <c r="M776" s="42"/>
      <c r="N776" s="42"/>
      <c r="O776" s="43">
        <f t="shared" ref="O776:O839" si="12">M776+(N776*12)</f>
        <v>0</v>
      </c>
    </row>
    <row r="777" spans="1:35" x14ac:dyDescent="0.3">
      <c r="A777" s="17" t="s">
        <v>388</v>
      </c>
      <c r="B777" s="17" t="s">
        <v>2596</v>
      </c>
      <c r="C777" s="22" t="s">
        <v>1630</v>
      </c>
      <c r="D777" s="24">
        <v>76100</v>
      </c>
      <c r="E777" s="22" t="s">
        <v>307</v>
      </c>
      <c r="F777" s="22">
        <v>1.0850519999999999</v>
      </c>
      <c r="G777" s="22">
        <v>49.4332025</v>
      </c>
      <c r="H777" s="38" t="s">
        <v>2792</v>
      </c>
      <c r="I777" s="48"/>
      <c r="J777" s="21" t="s">
        <v>822</v>
      </c>
      <c r="K777" s="18" t="s">
        <v>26</v>
      </c>
      <c r="L777" s="18" t="s">
        <v>22</v>
      </c>
      <c r="M777" s="42"/>
      <c r="N777" s="42"/>
      <c r="O777" s="43">
        <f t="shared" si="12"/>
        <v>0</v>
      </c>
    </row>
    <row r="778" spans="1:35" x14ac:dyDescent="0.3">
      <c r="A778" s="17" t="s">
        <v>388</v>
      </c>
      <c r="B778" s="17" t="s">
        <v>2597</v>
      </c>
      <c r="C778" s="22" t="s">
        <v>1631</v>
      </c>
      <c r="D778" s="24">
        <v>76200</v>
      </c>
      <c r="E778" s="22" t="s">
        <v>390</v>
      </c>
      <c r="F778" s="22">
        <v>1.084058</v>
      </c>
      <c r="G778" s="22">
        <v>49.918865599999997</v>
      </c>
      <c r="H778" s="38" t="s">
        <v>2792</v>
      </c>
      <c r="I778" s="48"/>
      <c r="J778" s="21" t="s">
        <v>824</v>
      </c>
      <c r="K778" s="18" t="s">
        <v>26</v>
      </c>
      <c r="L778" s="18" t="s">
        <v>22</v>
      </c>
      <c r="M778" s="42"/>
      <c r="N778" s="42"/>
      <c r="O778" s="43">
        <f t="shared" si="12"/>
        <v>0</v>
      </c>
    </row>
    <row r="779" spans="1:35" s="19" customFormat="1" x14ac:dyDescent="0.3">
      <c r="A779" s="17" t="s">
        <v>400</v>
      </c>
      <c r="B779" s="17" t="s">
        <v>2598</v>
      </c>
      <c r="C779" s="22" t="s">
        <v>1632</v>
      </c>
      <c r="D779" s="24">
        <v>61200</v>
      </c>
      <c r="E779" s="22" t="s">
        <v>358</v>
      </c>
      <c r="F779" s="22">
        <v>-1.6988999999966999E-2</v>
      </c>
      <c r="G779" s="22">
        <v>48.744599999999998</v>
      </c>
      <c r="H779" s="38" t="s">
        <v>2793</v>
      </c>
      <c r="I779" s="48"/>
      <c r="J779" s="21" t="s">
        <v>835</v>
      </c>
      <c r="K779" s="31"/>
      <c r="L779" s="18" t="s">
        <v>22</v>
      </c>
      <c r="M779" s="42"/>
      <c r="N779" s="42"/>
      <c r="O779" s="43">
        <f t="shared" si="12"/>
        <v>0</v>
      </c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</row>
    <row r="780" spans="1:35" x14ac:dyDescent="0.3">
      <c r="A780" s="17" t="s">
        <v>400</v>
      </c>
      <c r="B780" s="17" t="s">
        <v>2599</v>
      </c>
      <c r="C780" s="22" t="s">
        <v>1633</v>
      </c>
      <c r="D780" s="24">
        <v>76200</v>
      </c>
      <c r="E780" s="22" t="s">
        <v>390</v>
      </c>
      <c r="F780" s="22">
        <v>1.0822400000000001</v>
      </c>
      <c r="G780" s="22">
        <v>49.929200000000002</v>
      </c>
      <c r="H780" s="38" t="s">
        <v>2793</v>
      </c>
      <c r="I780" s="48"/>
      <c r="J780" s="21" t="s">
        <v>835</v>
      </c>
      <c r="K780" s="18" t="s">
        <v>26</v>
      </c>
      <c r="L780" s="18" t="s">
        <v>22</v>
      </c>
      <c r="M780" s="42"/>
      <c r="N780" s="42"/>
      <c r="O780" s="43">
        <f t="shared" si="12"/>
        <v>0</v>
      </c>
    </row>
    <row r="781" spans="1:35" x14ac:dyDescent="0.3">
      <c r="A781" s="17" t="s">
        <v>400</v>
      </c>
      <c r="B781" s="17" t="s">
        <v>2600</v>
      </c>
      <c r="C781" s="22" t="s">
        <v>1634</v>
      </c>
      <c r="D781" s="24">
        <v>61000</v>
      </c>
      <c r="E781" s="22" t="s">
        <v>356</v>
      </c>
      <c r="F781" s="22">
        <v>8.5553300000015001E-2</v>
      </c>
      <c r="G781" s="22">
        <v>48.435947200000001</v>
      </c>
      <c r="H781" s="38" t="s">
        <v>2793</v>
      </c>
      <c r="I781" s="48"/>
      <c r="J781" s="21" t="s">
        <v>835</v>
      </c>
      <c r="K781" s="31"/>
      <c r="L781" s="18" t="s">
        <v>22</v>
      </c>
      <c r="M781" s="42"/>
      <c r="N781" s="42"/>
      <c r="O781" s="43">
        <f t="shared" si="12"/>
        <v>0</v>
      </c>
    </row>
    <row r="782" spans="1:35" x14ac:dyDescent="0.3">
      <c r="A782" s="17" t="s">
        <v>400</v>
      </c>
      <c r="B782" s="17" t="s">
        <v>2601</v>
      </c>
      <c r="C782" s="22" t="s">
        <v>1635</v>
      </c>
      <c r="D782" s="24">
        <v>76600</v>
      </c>
      <c r="E782" s="22" t="s">
        <v>380</v>
      </c>
      <c r="F782" s="22">
        <v>0.11862199999996</v>
      </c>
      <c r="G782" s="22">
        <v>49.4935191</v>
      </c>
      <c r="H782" s="38" t="s">
        <v>2793</v>
      </c>
      <c r="I782" s="48"/>
      <c r="J782" s="21" t="s">
        <v>835</v>
      </c>
      <c r="K782" s="31"/>
      <c r="L782" s="18" t="s">
        <v>22</v>
      </c>
      <c r="M782" s="42"/>
      <c r="N782" s="42"/>
      <c r="O782" s="43">
        <f t="shared" si="12"/>
        <v>0</v>
      </c>
    </row>
    <row r="783" spans="1:35" s="19" customFormat="1" x14ac:dyDescent="0.3">
      <c r="A783" s="17" t="s">
        <v>400</v>
      </c>
      <c r="B783" s="17" t="s">
        <v>2602</v>
      </c>
      <c r="C783" s="22" t="s">
        <v>1636</v>
      </c>
      <c r="D783" s="24">
        <v>76230</v>
      </c>
      <c r="E783" s="22" t="s">
        <v>407</v>
      </c>
      <c r="F783" s="22">
        <v>1.1217702000000001</v>
      </c>
      <c r="G783" s="22">
        <v>49.461667900000002</v>
      </c>
      <c r="H783" s="38" t="s">
        <v>2792</v>
      </c>
      <c r="I783" s="48"/>
      <c r="J783" s="21" t="s">
        <v>824</v>
      </c>
      <c r="K783" s="18" t="s">
        <v>26</v>
      </c>
      <c r="L783" s="18" t="s">
        <v>22</v>
      </c>
      <c r="M783" s="42"/>
      <c r="N783" s="42"/>
      <c r="O783" s="43">
        <f t="shared" si="12"/>
        <v>0</v>
      </c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</row>
    <row r="784" spans="1:35" x14ac:dyDescent="0.3">
      <c r="A784" s="17" t="s">
        <v>400</v>
      </c>
      <c r="B784" s="17" t="s">
        <v>2603</v>
      </c>
      <c r="C784" s="22" t="s">
        <v>1637</v>
      </c>
      <c r="D784" s="24">
        <v>76100</v>
      </c>
      <c r="E784" s="22" t="s">
        <v>307</v>
      </c>
      <c r="F784" s="22">
        <v>1.081061</v>
      </c>
      <c r="G784" s="22">
        <v>49.431379999999997</v>
      </c>
      <c r="H784" s="38" t="s">
        <v>2793</v>
      </c>
      <c r="I784" s="48"/>
      <c r="J784" s="21" t="s">
        <v>835</v>
      </c>
      <c r="K784" s="18" t="s">
        <v>26</v>
      </c>
      <c r="L784" s="18" t="s">
        <v>22</v>
      </c>
      <c r="M784" s="42"/>
      <c r="N784" s="42"/>
      <c r="O784" s="43">
        <f t="shared" si="12"/>
        <v>0</v>
      </c>
    </row>
    <row r="785" spans="1:35" s="19" customFormat="1" x14ac:dyDescent="0.3">
      <c r="A785" s="17" t="s">
        <v>400</v>
      </c>
      <c r="B785" s="17" t="s">
        <v>2604</v>
      </c>
      <c r="C785" s="22" t="s">
        <v>1638</v>
      </c>
      <c r="D785" s="24">
        <v>61051</v>
      </c>
      <c r="E785" s="22" t="s">
        <v>403</v>
      </c>
      <c r="F785" s="22">
        <v>8.0915000000000001E-2</v>
      </c>
      <c r="G785" s="22">
        <v>48.423174000000003</v>
      </c>
      <c r="H785" s="38" t="s">
        <v>2793</v>
      </c>
      <c r="I785" s="48"/>
      <c r="J785" s="21" t="s">
        <v>835</v>
      </c>
      <c r="K785" s="18" t="s">
        <v>26</v>
      </c>
      <c r="L785" s="18" t="s">
        <v>22</v>
      </c>
      <c r="M785" s="42"/>
      <c r="N785" s="42"/>
      <c r="O785" s="43">
        <f t="shared" si="12"/>
        <v>0</v>
      </c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</row>
    <row r="786" spans="1:35" x14ac:dyDescent="0.3">
      <c r="A786" s="17" t="s">
        <v>400</v>
      </c>
      <c r="B786" s="17" t="s">
        <v>2605</v>
      </c>
      <c r="C786" s="22" t="s">
        <v>1639</v>
      </c>
      <c r="D786" s="24">
        <v>76730</v>
      </c>
      <c r="E786" s="22" t="s">
        <v>406</v>
      </c>
      <c r="F786" s="22">
        <v>1.0504133</v>
      </c>
      <c r="G786" s="22">
        <v>49.797276699999998</v>
      </c>
      <c r="H786" s="38" t="s">
        <v>2793</v>
      </c>
      <c r="I786" s="48"/>
      <c r="J786" s="21" t="s">
        <v>835</v>
      </c>
      <c r="K786" s="31"/>
      <c r="L786" s="18" t="s">
        <v>22</v>
      </c>
      <c r="M786" s="42"/>
      <c r="N786" s="42"/>
      <c r="O786" s="43">
        <f t="shared" si="12"/>
        <v>0</v>
      </c>
    </row>
    <row r="787" spans="1:35" x14ac:dyDescent="0.3">
      <c r="A787" s="17" t="s">
        <v>400</v>
      </c>
      <c r="B787" s="17" t="s">
        <v>2606</v>
      </c>
      <c r="C787" s="22" t="s">
        <v>1640</v>
      </c>
      <c r="D787" s="24">
        <v>61500</v>
      </c>
      <c r="E787" s="22" t="s">
        <v>401</v>
      </c>
      <c r="F787" s="22">
        <v>0.17974409999999</v>
      </c>
      <c r="G787" s="22">
        <v>48.600327100000001</v>
      </c>
      <c r="H787" s="38" t="s">
        <v>2793</v>
      </c>
      <c r="I787" s="48"/>
      <c r="J787" s="21" t="s">
        <v>835</v>
      </c>
      <c r="K787" s="31"/>
      <c r="L787" s="18" t="s">
        <v>22</v>
      </c>
      <c r="M787" s="42"/>
      <c r="N787" s="42"/>
      <c r="O787" s="43">
        <f t="shared" si="12"/>
        <v>0</v>
      </c>
    </row>
    <row r="788" spans="1:35" x14ac:dyDescent="0.3">
      <c r="A788" s="17" t="s">
        <v>400</v>
      </c>
      <c r="B788" s="17" t="s">
        <v>2607</v>
      </c>
      <c r="C788" s="22" t="s">
        <v>1641</v>
      </c>
      <c r="D788" s="24">
        <v>76400</v>
      </c>
      <c r="E788" s="22" t="s">
        <v>402</v>
      </c>
      <c r="F788" s="22">
        <v>0.35833300000000001</v>
      </c>
      <c r="G788" s="22">
        <v>49.739392000000002</v>
      </c>
      <c r="H788" s="38" t="s">
        <v>2793</v>
      </c>
      <c r="I788" s="48"/>
      <c r="J788" s="21" t="s">
        <v>835</v>
      </c>
      <c r="K788" s="31"/>
      <c r="L788" s="18" t="s">
        <v>22</v>
      </c>
      <c r="M788" s="42"/>
      <c r="N788" s="42"/>
      <c r="O788" s="43">
        <f t="shared" si="12"/>
        <v>0</v>
      </c>
    </row>
    <row r="789" spans="1:35" s="19" customFormat="1" x14ac:dyDescent="0.3">
      <c r="A789" s="17" t="s">
        <v>400</v>
      </c>
      <c r="B789" s="17" t="s">
        <v>2608</v>
      </c>
      <c r="C789" s="22" t="s">
        <v>1642</v>
      </c>
      <c r="D789" s="24">
        <v>76200</v>
      </c>
      <c r="E789" s="22" t="s">
        <v>390</v>
      </c>
      <c r="F789" s="22">
        <v>1.07874</v>
      </c>
      <c r="G789" s="22">
        <v>49.9253</v>
      </c>
      <c r="H789" s="38" t="s">
        <v>2793</v>
      </c>
      <c r="I789" s="48"/>
      <c r="J789" s="21" t="s">
        <v>835</v>
      </c>
      <c r="K789" s="31"/>
      <c r="L789" s="18" t="s">
        <v>22</v>
      </c>
      <c r="M789" s="42"/>
      <c r="N789" s="42"/>
      <c r="O789" s="43">
        <f t="shared" si="12"/>
        <v>0</v>
      </c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</row>
    <row r="790" spans="1:35" x14ac:dyDescent="0.3">
      <c r="A790" s="17" t="s">
        <v>400</v>
      </c>
      <c r="B790" s="17" t="s">
        <v>2609</v>
      </c>
      <c r="C790" s="22" t="s">
        <v>1643</v>
      </c>
      <c r="D790" s="24">
        <v>76400</v>
      </c>
      <c r="E790" s="22" t="s">
        <v>381</v>
      </c>
      <c r="F790" s="22">
        <v>0.36614550000002</v>
      </c>
      <c r="G790" s="22">
        <v>49.760803600000003</v>
      </c>
      <c r="H790" s="38" t="s">
        <v>2793</v>
      </c>
      <c r="I790" s="48"/>
      <c r="J790" s="21" t="s">
        <v>835</v>
      </c>
      <c r="K790" s="18" t="s">
        <v>26</v>
      </c>
      <c r="L790" s="18" t="s">
        <v>22</v>
      </c>
      <c r="M790" s="42"/>
      <c r="N790" s="42"/>
      <c r="O790" s="43">
        <f t="shared" si="12"/>
        <v>0</v>
      </c>
    </row>
    <row r="791" spans="1:35" s="19" customFormat="1" x14ac:dyDescent="0.3">
      <c r="A791" s="17" t="s">
        <v>400</v>
      </c>
      <c r="B791" s="17" t="s">
        <v>2610</v>
      </c>
      <c r="C791" s="22" t="s">
        <v>1644</v>
      </c>
      <c r="D791" s="24">
        <v>61000</v>
      </c>
      <c r="E791" s="22" t="s">
        <v>356</v>
      </c>
      <c r="F791" s="22">
        <v>9.5908699999995004E-2</v>
      </c>
      <c r="G791" s="22">
        <v>48.434466800000003</v>
      </c>
      <c r="H791" s="38" t="s">
        <v>2793</v>
      </c>
      <c r="I791" s="48"/>
      <c r="J791" s="21" t="s">
        <v>835</v>
      </c>
      <c r="K791" s="18" t="s">
        <v>26</v>
      </c>
      <c r="L791" s="18" t="s">
        <v>22</v>
      </c>
      <c r="M791" s="42"/>
      <c r="N791" s="42"/>
      <c r="O791" s="43">
        <f t="shared" si="12"/>
        <v>0</v>
      </c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</row>
    <row r="792" spans="1:35" x14ac:dyDescent="0.3">
      <c r="A792" s="17" t="s">
        <v>400</v>
      </c>
      <c r="B792" s="17" t="s">
        <v>2611</v>
      </c>
      <c r="C792" s="22" t="s">
        <v>1645</v>
      </c>
      <c r="D792" s="24">
        <v>76400</v>
      </c>
      <c r="E792" s="22" t="s">
        <v>402</v>
      </c>
      <c r="F792" s="22">
        <v>1.627891</v>
      </c>
      <c r="G792" s="22">
        <v>50.688547999999997</v>
      </c>
      <c r="H792" s="38" t="s">
        <v>2793</v>
      </c>
      <c r="I792" s="48"/>
      <c r="J792" s="21" t="s">
        <v>835</v>
      </c>
      <c r="K792" s="31"/>
      <c r="L792" s="18" t="s">
        <v>22</v>
      </c>
      <c r="M792" s="42"/>
      <c r="N792" s="42"/>
      <c r="O792" s="43">
        <f t="shared" si="12"/>
        <v>0</v>
      </c>
    </row>
    <row r="793" spans="1:35" s="19" customFormat="1" x14ac:dyDescent="0.3">
      <c r="A793" s="17" t="s">
        <v>400</v>
      </c>
      <c r="B793" s="17" t="s">
        <v>2612</v>
      </c>
      <c r="C793" s="22" t="s">
        <v>1646</v>
      </c>
      <c r="D793" s="24">
        <v>61140</v>
      </c>
      <c r="E793" s="22" t="s">
        <v>405</v>
      </c>
      <c r="F793" s="22">
        <v>-0.41954180000000002</v>
      </c>
      <c r="G793" s="22">
        <v>48.551315000000002</v>
      </c>
      <c r="H793" s="38" t="s">
        <v>2792</v>
      </c>
      <c r="I793" s="48"/>
      <c r="J793" s="21" t="s">
        <v>824</v>
      </c>
      <c r="K793" s="18" t="s">
        <v>26</v>
      </c>
      <c r="L793" s="18" t="s">
        <v>22</v>
      </c>
      <c r="M793" s="42"/>
      <c r="N793" s="42"/>
      <c r="O793" s="43">
        <f t="shared" si="12"/>
        <v>0</v>
      </c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</row>
    <row r="794" spans="1:35" x14ac:dyDescent="0.3">
      <c r="A794" s="17" t="s">
        <v>400</v>
      </c>
      <c r="B794" s="17" t="s">
        <v>2613</v>
      </c>
      <c r="C794" s="22" t="s">
        <v>1647</v>
      </c>
      <c r="D794" s="24">
        <v>27720</v>
      </c>
      <c r="E794" s="22" t="s">
        <v>404</v>
      </c>
      <c r="F794" s="22">
        <v>1.6797953999999999</v>
      </c>
      <c r="G794" s="22">
        <v>49.242222900000002</v>
      </c>
      <c r="H794" s="38" t="s">
        <v>2792</v>
      </c>
      <c r="I794" s="48"/>
      <c r="J794" s="21" t="s">
        <v>824</v>
      </c>
      <c r="K794" s="18" t="s">
        <v>26</v>
      </c>
      <c r="L794" s="18" t="s">
        <v>22</v>
      </c>
      <c r="M794" s="42"/>
      <c r="N794" s="42"/>
      <c r="O794" s="43">
        <f t="shared" si="12"/>
        <v>0</v>
      </c>
    </row>
    <row r="795" spans="1:35" x14ac:dyDescent="0.3">
      <c r="A795" s="17" t="s">
        <v>400</v>
      </c>
      <c r="B795" s="17" t="s">
        <v>2614</v>
      </c>
      <c r="C795" s="22" t="s">
        <v>1648</v>
      </c>
      <c r="D795" s="24">
        <v>76140</v>
      </c>
      <c r="E795" s="22" t="s">
        <v>792</v>
      </c>
      <c r="F795" s="22">
        <v>1.073048</v>
      </c>
      <c r="G795" s="22">
        <v>49.411839999999998</v>
      </c>
      <c r="H795" s="38" t="s">
        <v>2792</v>
      </c>
      <c r="I795" s="48"/>
      <c r="J795" s="21" t="s">
        <v>823</v>
      </c>
      <c r="K795" s="18" t="s">
        <v>26</v>
      </c>
      <c r="L795" s="18" t="s">
        <v>19</v>
      </c>
      <c r="M795" s="42"/>
      <c r="N795" s="42"/>
      <c r="O795" s="43">
        <f t="shared" si="12"/>
        <v>0</v>
      </c>
    </row>
    <row r="796" spans="1:35" x14ac:dyDescent="0.3">
      <c r="A796" s="17" t="s">
        <v>1826</v>
      </c>
      <c r="B796" s="17" t="s">
        <v>2615</v>
      </c>
      <c r="C796" s="22" t="s">
        <v>1649</v>
      </c>
      <c r="D796" s="24">
        <v>76108</v>
      </c>
      <c r="E796" s="22" t="s">
        <v>307</v>
      </c>
      <c r="F796" s="22">
        <v>1.103845</v>
      </c>
      <c r="G796" s="22">
        <v>49.426523000000003</v>
      </c>
      <c r="H796" s="38" t="s">
        <v>2792</v>
      </c>
      <c r="I796" s="48"/>
      <c r="J796" s="21" t="s">
        <v>823</v>
      </c>
      <c r="K796" s="18" t="s">
        <v>26</v>
      </c>
      <c r="L796" s="18" t="s">
        <v>22</v>
      </c>
      <c r="M796" s="42"/>
      <c r="N796" s="42"/>
      <c r="O796" s="43">
        <f t="shared" si="12"/>
        <v>0</v>
      </c>
    </row>
    <row r="797" spans="1:35" s="19" customFormat="1" x14ac:dyDescent="0.3">
      <c r="A797" s="17" t="s">
        <v>1826</v>
      </c>
      <c r="B797" s="17" t="s">
        <v>2616</v>
      </c>
      <c r="C797" s="22" t="s">
        <v>1650</v>
      </c>
      <c r="D797" s="24">
        <v>14120</v>
      </c>
      <c r="E797" s="22" t="s">
        <v>807</v>
      </c>
      <c r="F797" s="22">
        <v>-0.32374579999997999</v>
      </c>
      <c r="G797" s="22">
        <v>49.174179000000002</v>
      </c>
      <c r="H797" s="38" t="s">
        <v>2793</v>
      </c>
      <c r="I797" s="48"/>
      <c r="J797" s="21" t="s">
        <v>835</v>
      </c>
      <c r="K797" s="18" t="s">
        <v>26</v>
      </c>
      <c r="L797" s="18" t="s">
        <v>22</v>
      </c>
      <c r="M797" s="42"/>
      <c r="N797" s="42"/>
      <c r="O797" s="43">
        <f t="shared" si="12"/>
        <v>0</v>
      </c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</row>
    <row r="798" spans="1:35" x14ac:dyDescent="0.3">
      <c r="A798" s="17" t="s">
        <v>443</v>
      </c>
      <c r="B798" s="17" t="s">
        <v>2617</v>
      </c>
      <c r="C798" s="22" t="s">
        <v>1651</v>
      </c>
      <c r="D798" s="24">
        <v>77605</v>
      </c>
      <c r="E798" s="22" t="s">
        <v>447</v>
      </c>
      <c r="F798" s="22">
        <v>2.7049189</v>
      </c>
      <c r="G798" s="22">
        <v>48.835167499999997</v>
      </c>
      <c r="H798" s="38" t="s">
        <v>2792</v>
      </c>
      <c r="I798" s="48"/>
      <c r="J798" s="21" t="s">
        <v>823</v>
      </c>
      <c r="K798" s="18" t="s">
        <v>26</v>
      </c>
      <c r="L798" s="18" t="s">
        <v>22</v>
      </c>
      <c r="M798" s="42"/>
      <c r="N798" s="42"/>
      <c r="O798" s="43">
        <f t="shared" si="12"/>
        <v>0</v>
      </c>
    </row>
    <row r="799" spans="1:35" s="19" customFormat="1" x14ac:dyDescent="0.3">
      <c r="A799" s="17" t="s">
        <v>443</v>
      </c>
      <c r="B799" s="17" t="s">
        <v>2618</v>
      </c>
      <c r="C799" s="22" t="s">
        <v>1652</v>
      </c>
      <c r="D799" s="24">
        <v>77500</v>
      </c>
      <c r="E799" s="22" t="s">
        <v>450</v>
      </c>
      <c r="F799" s="22">
        <v>2.5888515000000001</v>
      </c>
      <c r="G799" s="22">
        <v>48.873212500000001</v>
      </c>
      <c r="H799" s="38" t="s">
        <v>2793</v>
      </c>
      <c r="I799" s="48"/>
      <c r="J799" s="21" t="s">
        <v>835</v>
      </c>
      <c r="K799" s="18" t="s">
        <v>26</v>
      </c>
      <c r="L799" s="18" t="s">
        <v>22</v>
      </c>
      <c r="M799" s="42"/>
      <c r="N799" s="42"/>
      <c r="O799" s="43">
        <f t="shared" si="12"/>
        <v>0</v>
      </c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</row>
    <row r="800" spans="1:35" x14ac:dyDescent="0.3">
      <c r="A800" s="17" t="s">
        <v>443</v>
      </c>
      <c r="B800" s="17" t="s">
        <v>2619</v>
      </c>
      <c r="C800" s="22" t="s">
        <v>1653</v>
      </c>
      <c r="D800" s="24">
        <v>77350</v>
      </c>
      <c r="E800" s="22" t="s">
        <v>457</v>
      </c>
      <c r="F800" s="22">
        <v>2.6415956999999999</v>
      </c>
      <c r="G800" s="22">
        <v>48.5387889</v>
      </c>
      <c r="H800" s="38" t="s">
        <v>2792</v>
      </c>
      <c r="I800" s="48"/>
      <c r="J800" s="21" t="s">
        <v>824</v>
      </c>
      <c r="K800" s="18" t="s">
        <v>26</v>
      </c>
      <c r="L800" s="18" t="s">
        <v>22</v>
      </c>
      <c r="M800" s="42"/>
      <c r="N800" s="42"/>
      <c r="O800" s="43">
        <f t="shared" si="12"/>
        <v>0</v>
      </c>
    </row>
    <row r="801" spans="1:35" x14ac:dyDescent="0.3">
      <c r="A801" s="17" t="s">
        <v>443</v>
      </c>
      <c r="B801" s="17" t="s">
        <v>2620</v>
      </c>
      <c r="C801" s="22" t="s">
        <v>1654</v>
      </c>
      <c r="D801" s="24">
        <v>77328</v>
      </c>
      <c r="E801" s="22" t="s">
        <v>451</v>
      </c>
      <c r="F801" s="22">
        <v>2.6294689999999998</v>
      </c>
      <c r="G801" s="22">
        <v>48.832741599999999</v>
      </c>
      <c r="H801" s="38" t="s">
        <v>2793</v>
      </c>
      <c r="I801" s="48"/>
      <c r="J801" s="21" t="s">
        <v>835</v>
      </c>
      <c r="K801" s="18" t="s">
        <v>26</v>
      </c>
      <c r="L801" s="18" t="s">
        <v>22</v>
      </c>
      <c r="M801" s="42"/>
      <c r="N801" s="42"/>
      <c r="O801" s="43">
        <f t="shared" si="12"/>
        <v>0</v>
      </c>
    </row>
    <row r="802" spans="1:35" s="19" customFormat="1" x14ac:dyDescent="0.3">
      <c r="A802" s="17" t="s">
        <v>443</v>
      </c>
      <c r="B802" s="17" t="s">
        <v>2621</v>
      </c>
      <c r="C802" s="22" t="s">
        <v>1655</v>
      </c>
      <c r="D802" s="24">
        <v>77100</v>
      </c>
      <c r="E802" s="22" t="s">
        <v>446</v>
      </c>
      <c r="F802" s="22">
        <v>2.9105762999999998</v>
      </c>
      <c r="G802" s="22">
        <v>48.948766900000003</v>
      </c>
      <c r="H802" s="38" t="s">
        <v>2792</v>
      </c>
      <c r="I802" s="48"/>
      <c r="J802" s="21" t="s">
        <v>824</v>
      </c>
      <c r="K802" s="18" t="s">
        <v>26</v>
      </c>
      <c r="L802" s="18" t="s">
        <v>22</v>
      </c>
      <c r="M802" s="42"/>
      <c r="N802" s="42"/>
      <c r="O802" s="43">
        <f t="shared" si="12"/>
        <v>0</v>
      </c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</row>
    <row r="803" spans="1:35" x14ac:dyDescent="0.3">
      <c r="A803" s="17" t="s">
        <v>443</v>
      </c>
      <c r="B803" s="17" t="s">
        <v>2622</v>
      </c>
      <c r="C803" s="22" t="s">
        <v>1656</v>
      </c>
      <c r="D803" s="24">
        <v>77028</v>
      </c>
      <c r="E803" s="22" t="s">
        <v>444</v>
      </c>
      <c r="F803" s="22">
        <v>2.6560448999999999</v>
      </c>
      <c r="G803" s="22">
        <v>48.537427999999998</v>
      </c>
      <c r="H803" s="38" t="s">
        <v>2792</v>
      </c>
      <c r="I803" s="48"/>
      <c r="J803" s="21" t="s">
        <v>824</v>
      </c>
      <c r="K803" s="18" t="s">
        <v>26</v>
      </c>
      <c r="L803" s="18" t="s">
        <v>22</v>
      </c>
      <c r="M803" s="42"/>
      <c r="N803" s="42"/>
      <c r="O803" s="43">
        <f t="shared" si="12"/>
        <v>0</v>
      </c>
    </row>
    <row r="804" spans="1:35" x14ac:dyDescent="0.3">
      <c r="A804" s="17" t="s">
        <v>443</v>
      </c>
      <c r="B804" s="17" t="s">
        <v>2623</v>
      </c>
      <c r="C804" s="22" t="s">
        <v>1657</v>
      </c>
      <c r="D804" s="24">
        <v>77130</v>
      </c>
      <c r="E804" s="22" t="s">
        <v>458</v>
      </c>
      <c r="F804" s="22">
        <v>2.9534522000000001</v>
      </c>
      <c r="G804" s="22">
        <v>48.382174599999999</v>
      </c>
      <c r="H804" s="38" t="s">
        <v>2793</v>
      </c>
      <c r="I804" s="48"/>
      <c r="J804" s="21" t="s">
        <v>835</v>
      </c>
      <c r="K804" s="18" t="s">
        <v>26</v>
      </c>
      <c r="L804" s="18" t="s">
        <v>22</v>
      </c>
      <c r="M804" s="42"/>
      <c r="N804" s="42"/>
      <c r="O804" s="43">
        <f t="shared" si="12"/>
        <v>0</v>
      </c>
    </row>
    <row r="805" spans="1:35" x14ac:dyDescent="0.3">
      <c r="A805" s="17" t="s">
        <v>443</v>
      </c>
      <c r="B805" s="17" t="s">
        <v>2624</v>
      </c>
      <c r="C805" s="22" t="s">
        <v>1658</v>
      </c>
      <c r="D805" s="24">
        <v>77330</v>
      </c>
      <c r="E805" s="22" t="s">
        <v>456</v>
      </c>
      <c r="F805" s="22">
        <v>2.6796057000000002</v>
      </c>
      <c r="G805" s="22">
        <v>48.773032999999998</v>
      </c>
      <c r="H805" s="38" t="s">
        <v>2793</v>
      </c>
      <c r="I805" s="48"/>
      <c r="J805" s="21" t="s">
        <v>835</v>
      </c>
      <c r="K805" s="18" t="s">
        <v>26</v>
      </c>
      <c r="L805" s="18" t="s">
        <v>22</v>
      </c>
      <c r="M805" s="42"/>
      <c r="N805" s="42"/>
      <c r="O805" s="43">
        <f t="shared" si="12"/>
        <v>0</v>
      </c>
    </row>
    <row r="806" spans="1:35" x14ac:dyDescent="0.3">
      <c r="A806" s="17" t="s">
        <v>443</v>
      </c>
      <c r="B806" s="17" t="s">
        <v>2625</v>
      </c>
      <c r="C806" s="22" t="s">
        <v>1659</v>
      </c>
      <c r="D806" s="24">
        <v>77160</v>
      </c>
      <c r="E806" s="22" t="s">
        <v>454</v>
      </c>
      <c r="F806" s="22">
        <v>3.3054776000000001</v>
      </c>
      <c r="G806" s="22">
        <v>48.559495400000003</v>
      </c>
      <c r="H806" s="38" t="s">
        <v>2793</v>
      </c>
      <c r="I806" s="48"/>
      <c r="J806" s="21" t="s">
        <v>835</v>
      </c>
      <c r="K806" s="18" t="s">
        <v>26</v>
      </c>
      <c r="L806" s="18" t="s">
        <v>22</v>
      </c>
      <c r="M806" s="42"/>
      <c r="N806" s="42"/>
      <c r="O806" s="43">
        <f t="shared" si="12"/>
        <v>0</v>
      </c>
    </row>
    <row r="807" spans="1:35" x14ac:dyDescent="0.3">
      <c r="A807" s="17" t="s">
        <v>443</v>
      </c>
      <c r="B807" s="17" t="s">
        <v>2626</v>
      </c>
      <c r="C807" s="22" t="s">
        <v>1660</v>
      </c>
      <c r="D807" s="24">
        <v>77581</v>
      </c>
      <c r="E807" s="22" t="s">
        <v>453</v>
      </c>
      <c r="F807" s="22">
        <v>2.5834999999999999</v>
      </c>
      <c r="G807" s="22">
        <v>48.594562099999997</v>
      </c>
      <c r="H807" s="38" t="s">
        <v>2793</v>
      </c>
      <c r="I807" s="48"/>
      <c r="J807" s="21" t="s">
        <v>835</v>
      </c>
      <c r="K807" s="18" t="s">
        <v>26</v>
      </c>
      <c r="L807" s="18" t="s">
        <v>22</v>
      </c>
      <c r="M807" s="42"/>
      <c r="N807" s="42"/>
      <c r="O807" s="43">
        <f t="shared" si="12"/>
        <v>0</v>
      </c>
    </row>
    <row r="808" spans="1:35" x14ac:dyDescent="0.3">
      <c r="A808" s="17" t="s">
        <v>443</v>
      </c>
      <c r="B808" s="17" t="s">
        <v>2627</v>
      </c>
      <c r="C808" s="22" t="s">
        <v>1661</v>
      </c>
      <c r="D808" s="24">
        <v>77250</v>
      </c>
      <c r="E808" s="22" t="s">
        <v>448</v>
      </c>
      <c r="F808" s="22">
        <v>2.8076072999999999</v>
      </c>
      <c r="G808" s="22">
        <v>48.379243899999999</v>
      </c>
      <c r="H808" s="38" t="s">
        <v>2792</v>
      </c>
      <c r="I808" s="48"/>
      <c r="J808" s="21" t="s">
        <v>824</v>
      </c>
      <c r="K808" s="18" t="s">
        <v>26</v>
      </c>
      <c r="L808" s="18" t="s">
        <v>22</v>
      </c>
      <c r="M808" s="42"/>
      <c r="N808" s="42"/>
      <c r="O808" s="43">
        <f t="shared" si="12"/>
        <v>0</v>
      </c>
    </row>
    <row r="809" spans="1:35" x14ac:dyDescent="0.3">
      <c r="A809" s="17" t="s">
        <v>443</v>
      </c>
      <c r="B809" s="17" t="s">
        <v>2628</v>
      </c>
      <c r="C809" s="22" t="s">
        <v>1662</v>
      </c>
      <c r="D809" s="24">
        <v>77951</v>
      </c>
      <c r="E809" s="22" t="s">
        <v>445</v>
      </c>
      <c r="F809" s="22">
        <v>2.6746555999999999</v>
      </c>
      <c r="G809" s="22">
        <v>48.553131100000002</v>
      </c>
      <c r="H809" s="38" t="s">
        <v>2792</v>
      </c>
      <c r="I809" s="48"/>
      <c r="J809" s="21" t="s">
        <v>826</v>
      </c>
      <c r="K809" s="18" t="s">
        <v>26</v>
      </c>
      <c r="L809" s="18" t="s">
        <v>22</v>
      </c>
      <c r="M809" s="42"/>
      <c r="N809" s="42"/>
      <c r="O809" s="43">
        <f t="shared" si="12"/>
        <v>0</v>
      </c>
    </row>
    <row r="810" spans="1:35" x14ac:dyDescent="0.3">
      <c r="A810" s="17" t="s">
        <v>443</v>
      </c>
      <c r="B810" s="17" t="s">
        <v>2629</v>
      </c>
      <c r="C810" s="22" t="s">
        <v>1663</v>
      </c>
      <c r="D810" s="24">
        <v>77527</v>
      </c>
      <c r="E810" s="22" t="s">
        <v>449</v>
      </c>
      <c r="F810" s="22">
        <v>3.0860387</v>
      </c>
      <c r="G810" s="22">
        <v>48.807513299999997</v>
      </c>
      <c r="H810" s="38" t="s">
        <v>2792</v>
      </c>
      <c r="I810" s="48"/>
      <c r="J810" s="21" t="s">
        <v>824</v>
      </c>
      <c r="K810" s="18" t="s">
        <v>26</v>
      </c>
      <c r="L810" s="18" t="s">
        <v>22</v>
      </c>
      <c r="M810" s="42"/>
      <c r="N810" s="42"/>
      <c r="O810" s="43">
        <f t="shared" si="12"/>
        <v>0</v>
      </c>
    </row>
    <row r="811" spans="1:35" x14ac:dyDescent="0.3">
      <c r="A811" s="17" t="s">
        <v>504</v>
      </c>
      <c r="B811" s="17" t="s">
        <v>2630</v>
      </c>
      <c r="C811" s="22" t="s">
        <v>1664</v>
      </c>
      <c r="D811" s="24">
        <v>78570</v>
      </c>
      <c r="E811" s="22" t="s">
        <v>511</v>
      </c>
      <c r="F811" s="22">
        <v>2.0325012</v>
      </c>
      <c r="G811" s="22">
        <v>48.9713195</v>
      </c>
      <c r="H811" s="38" t="s">
        <v>2793</v>
      </c>
      <c r="I811" s="48"/>
      <c r="J811" s="21" t="s">
        <v>835</v>
      </c>
      <c r="K811" s="18" t="s">
        <v>26</v>
      </c>
      <c r="L811" s="18" t="s">
        <v>22</v>
      </c>
      <c r="M811" s="42"/>
      <c r="N811" s="42"/>
      <c r="O811" s="43">
        <f t="shared" si="12"/>
        <v>0</v>
      </c>
    </row>
    <row r="812" spans="1:35" s="19" customFormat="1" x14ac:dyDescent="0.3">
      <c r="A812" s="17" t="s">
        <v>504</v>
      </c>
      <c r="B812" s="17" t="s">
        <v>2631</v>
      </c>
      <c r="C812" s="22" t="s">
        <v>1665</v>
      </c>
      <c r="D812" s="24">
        <v>78130</v>
      </c>
      <c r="E812" s="22" t="s">
        <v>508</v>
      </c>
      <c r="F812" s="22">
        <v>1.9150509</v>
      </c>
      <c r="G812" s="22">
        <v>48.990978400000003</v>
      </c>
      <c r="H812" s="38" t="s">
        <v>2793</v>
      </c>
      <c r="I812" s="48"/>
      <c r="J812" s="21" t="s">
        <v>835</v>
      </c>
      <c r="K812" s="31"/>
      <c r="L812" s="18" t="s">
        <v>22</v>
      </c>
      <c r="M812" s="42"/>
      <c r="N812" s="42"/>
      <c r="O812" s="43">
        <f t="shared" si="12"/>
        <v>0</v>
      </c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</row>
    <row r="813" spans="1:35" x14ac:dyDescent="0.3">
      <c r="A813" s="17" t="s">
        <v>504</v>
      </c>
      <c r="B813" s="17" t="s">
        <v>2632</v>
      </c>
      <c r="C813" s="22" t="s">
        <v>1666</v>
      </c>
      <c r="D813" s="24">
        <v>78514</v>
      </c>
      <c r="E813" s="22" t="s">
        <v>486</v>
      </c>
      <c r="F813" s="22">
        <v>1.8288949000000001</v>
      </c>
      <c r="G813" s="22">
        <v>48.643211000000001</v>
      </c>
      <c r="H813" s="38" t="s">
        <v>2793</v>
      </c>
      <c r="I813" s="48"/>
      <c r="J813" s="21" t="s">
        <v>835</v>
      </c>
      <c r="K813" s="31"/>
      <c r="L813" s="18" t="s">
        <v>22</v>
      </c>
      <c r="M813" s="42"/>
      <c r="N813" s="42"/>
      <c r="O813" s="43">
        <f t="shared" si="12"/>
        <v>0</v>
      </c>
    </row>
    <row r="814" spans="1:35" s="19" customFormat="1" x14ac:dyDescent="0.3">
      <c r="A814" s="17" t="s">
        <v>504</v>
      </c>
      <c r="B814" s="17" t="s">
        <v>2633</v>
      </c>
      <c r="C814" s="22" t="s">
        <v>1667</v>
      </c>
      <c r="D814" s="24">
        <v>78190</v>
      </c>
      <c r="E814" s="22" t="s">
        <v>510</v>
      </c>
      <c r="F814" s="22">
        <v>1.9945621</v>
      </c>
      <c r="G814" s="22">
        <v>48.776730700000002</v>
      </c>
      <c r="H814" s="38" t="s">
        <v>2793</v>
      </c>
      <c r="I814" s="48"/>
      <c r="J814" s="21" t="s">
        <v>835</v>
      </c>
      <c r="K814" s="18" t="s">
        <v>26</v>
      </c>
      <c r="L814" s="18" t="s">
        <v>22</v>
      </c>
      <c r="M814" s="42"/>
      <c r="N814" s="42"/>
      <c r="O814" s="43">
        <f t="shared" si="12"/>
        <v>0</v>
      </c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</row>
    <row r="815" spans="1:35" s="19" customFormat="1" x14ac:dyDescent="0.3">
      <c r="A815" s="17" t="s">
        <v>504</v>
      </c>
      <c r="B815" s="17" t="s">
        <v>2634</v>
      </c>
      <c r="C815" s="22" t="s">
        <v>1668</v>
      </c>
      <c r="D815" s="24">
        <v>78180</v>
      </c>
      <c r="E815" s="22" t="s">
        <v>507</v>
      </c>
      <c r="F815" s="22">
        <v>2.0457809999999998</v>
      </c>
      <c r="G815" s="22">
        <v>48.797405900000001</v>
      </c>
      <c r="H815" s="38" t="s">
        <v>2792</v>
      </c>
      <c r="I815" s="48"/>
      <c r="J815" s="21" t="s">
        <v>824</v>
      </c>
      <c r="K815" s="18" t="s">
        <v>26</v>
      </c>
      <c r="L815" s="18" t="s">
        <v>22</v>
      </c>
      <c r="M815" s="42"/>
      <c r="N815" s="42"/>
      <c r="O815" s="43">
        <f t="shared" si="12"/>
        <v>0</v>
      </c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</row>
    <row r="816" spans="1:35" x14ac:dyDescent="0.3">
      <c r="A816" s="17" t="s">
        <v>504</v>
      </c>
      <c r="B816" s="17" t="s">
        <v>2635</v>
      </c>
      <c r="C816" s="22" t="s">
        <v>1669</v>
      </c>
      <c r="D816" s="24">
        <v>78200</v>
      </c>
      <c r="E816" s="22" t="s">
        <v>1670</v>
      </c>
      <c r="F816" s="22">
        <v>1.6961040000000001</v>
      </c>
      <c r="G816" s="22">
        <v>49.004471299999999</v>
      </c>
      <c r="H816" s="38" t="s">
        <v>2793</v>
      </c>
      <c r="I816" s="48"/>
      <c r="J816" s="21" t="s">
        <v>835</v>
      </c>
      <c r="K816" s="18" t="s">
        <v>26</v>
      </c>
      <c r="L816" s="18" t="s">
        <v>22</v>
      </c>
      <c r="M816" s="42"/>
      <c r="N816" s="42"/>
      <c r="O816" s="43">
        <f t="shared" si="12"/>
        <v>0</v>
      </c>
    </row>
    <row r="817" spans="1:35" s="19" customFormat="1" x14ac:dyDescent="0.3">
      <c r="A817" s="17" t="s">
        <v>504</v>
      </c>
      <c r="B817" s="17" t="s">
        <v>2636</v>
      </c>
      <c r="C817" s="22" t="s">
        <v>1671</v>
      </c>
      <c r="D817" s="24">
        <v>78370</v>
      </c>
      <c r="E817" s="22" t="s">
        <v>513</v>
      </c>
      <c r="F817" s="22">
        <v>1.9606676000000001</v>
      </c>
      <c r="G817" s="22">
        <v>48.825822700000003</v>
      </c>
      <c r="H817" s="38" t="s">
        <v>2793</v>
      </c>
      <c r="I817" s="48"/>
      <c r="J817" s="21" t="s">
        <v>835</v>
      </c>
      <c r="K817" s="18" t="s">
        <v>26</v>
      </c>
      <c r="L817" s="18" t="s">
        <v>22</v>
      </c>
      <c r="M817" s="42"/>
      <c r="N817" s="42"/>
      <c r="O817" s="43">
        <f t="shared" si="12"/>
        <v>0</v>
      </c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</row>
    <row r="818" spans="1:35" s="19" customFormat="1" x14ac:dyDescent="0.3">
      <c r="A818" s="17" t="s">
        <v>504</v>
      </c>
      <c r="B818" s="17" t="s">
        <v>2637</v>
      </c>
      <c r="C818" s="22" t="s">
        <v>1672</v>
      </c>
      <c r="D818" s="24">
        <v>78500</v>
      </c>
      <c r="E818" s="22" t="s">
        <v>512</v>
      </c>
      <c r="F818" s="22">
        <v>2.1889229000000001</v>
      </c>
      <c r="G818" s="22">
        <v>48.942539500000002</v>
      </c>
      <c r="H818" s="38" t="s">
        <v>2793</v>
      </c>
      <c r="I818" s="48"/>
      <c r="J818" s="21" t="s">
        <v>835</v>
      </c>
      <c r="K818" s="18" t="s">
        <v>26</v>
      </c>
      <c r="L818" s="18" t="s">
        <v>22</v>
      </c>
      <c r="M818" s="42"/>
      <c r="N818" s="42"/>
      <c r="O818" s="43">
        <f t="shared" si="12"/>
        <v>0</v>
      </c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</row>
    <row r="819" spans="1:35" x14ac:dyDescent="0.3">
      <c r="A819" s="17" t="s">
        <v>504</v>
      </c>
      <c r="B819" s="17" t="s">
        <v>2638</v>
      </c>
      <c r="C819" s="22" t="s">
        <v>1673</v>
      </c>
      <c r="D819" s="24">
        <v>78100</v>
      </c>
      <c r="E819" s="22" t="s">
        <v>505</v>
      </c>
      <c r="F819" s="22">
        <v>2.0705255</v>
      </c>
      <c r="G819" s="22">
        <v>48.8950265</v>
      </c>
      <c r="H819" s="38" t="s">
        <v>2793</v>
      </c>
      <c r="I819" s="48"/>
      <c r="J819" s="21" t="s">
        <v>835</v>
      </c>
      <c r="K819" s="31"/>
      <c r="L819" s="18" t="s">
        <v>22</v>
      </c>
      <c r="M819" s="42"/>
      <c r="N819" s="42"/>
      <c r="O819" s="43">
        <f t="shared" si="12"/>
        <v>0</v>
      </c>
    </row>
    <row r="820" spans="1:35" x14ac:dyDescent="0.3">
      <c r="A820" s="17" t="s">
        <v>504</v>
      </c>
      <c r="B820" s="17" t="s">
        <v>2639</v>
      </c>
      <c r="C820" s="22" t="s">
        <v>1674</v>
      </c>
      <c r="D820" s="24">
        <v>78014</v>
      </c>
      <c r="E820" s="22" t="s">
        <v>506</v>
      </c>
      <c r="F820" s="22">
        <v>2.1476871000000002</v>
      </c>
      <c r="G820" s="22">
        <v>48.797871000000001</v>
      </c>
      <c r="H820" s="38" t="s">
        <v>2792</v>
      </c>
      <c r="I820" s="48"/>
      <c r="J820" s="21" t="s">
        <v>827</v>
      </c>
      <c r="K820" s="18" t="s">
        <v>26</v>
      </c>
      <c r="L820" s="18" t="s">
        <v>22</v>
      </c>
      <c r="M820" s="42"/>
      <c r="N820" s="42"/>
      <c r="O820" s="43">
        <f t="shared" si="12"/>
        <v>0</v>
      </c>
    </row>
    <row r="821" spans="1:35" x14ac:dyDescent="0.3">
      <c r="A821" s="17" t="s">
        <v>504</v>
      </c>
      <c r="B821" s="17" t="s">
        <v>2640</v>
      </c>
      <c r="C821" s="22" t="s">
        <v>1675</v>
      </c>
      <c r="D821" s="24">
        <v>78303</v>
      </c>
      <c r="E821" s="22" t="s">
        <v>509</v>
      </c>
      <c r="F821" s="22">
        <v>2.0381429999999998</v>
      </c>
      <c r="G821" s="22">
        <v>48.928995999999998</v>
      </c>
      <c r="H821" s="38" t="s">
        <v>2792</v>
      </c>
      <c r="I821" s="48"/>
      <c r="J821" s="21" t="s">
        <v>823</v>
      </c>
      <c r="K821" s="18" t="s">
        <v>26</v>
      </c>
      <c r="L821" s="18" t="s">
        <v>22</v>
      </c>
      <c r="M821" s="42"/>
      <c r="N821" s="42"/>
      <c r="O821" s="43">
        <f t="shared" si="12"/>
        <v>0</v>
      </c>
    </row>
    <row r="822" spans="1:35" x14ac:dyDescent="0.3">
      <c r="A822" s="17" t="s">
        <v>504</v>
      </c>
      <c r="B822" s="17" t="s">
        <v>2641</v>
      </c>
      <c r="C822" s="22" t="s">
        <v>1676</v>
      </c>
      <c r="D822" s="24">
        <v>78200</v>
      </c>
      <c r="E822" s="22" t="s">
        <v>1670</v>
      </c>
      <c r="F822" s="22">
        <v>1.677044</v>
      </c>
      <c r="G822" s="22">
        <v>48.996402000000003</v>
      </c>
      <c r="H822" s="38" t="s">
        <v>2793</v>
      </c>
      <c r="I822" s="48"/>
      <c r="J822" s="21" t="s">
        <v>835</v>
      </c>
      <c r="K822" s="18" t="s">
        <v>26</v>
      </c>
      <c r="L822" s="18" t="s">
        <v>22</v>
      </c>
      <c r="M822" s="42"/>
      <c r="N822" s="42"/>
      <c r="O822" s="43">
        <f t="shared" si="12"/>
        <v>0</v>
      </c>
    </row>
    <row r="823" spans="1:35" x14ac:dyDescent="0.3">
      <c r="A823" s="17" t="s">
        <v>504</v>
      </c>
      <c r="B823" s="17" t="s">
        <v>2642</v>
      </c>
      <c r="C823" s="22" t="s">
        <v>1677</v>
      </c>
      <c r="D823" s="24">
        <v>78300</v>
      </c>
      <c r="E823" s="22" t="s">
        <v>509</v>
      </c>
      <c r="F823" s="22">
        <v>2.0629170999999999</v>
      </c>
      <c r="G823" s="22">
        <v>48.948208999999999</v>
      </c>
      <c r="H823" s="38" t="s">
        <v>2792</v>
      </c>
      <c r="I823" s="48"/>
      <c r="J823" s="21" t="s">
        <v>823</v>
      </c>
      <c r="K823" s="18" t="s">
        <v>26</v>
      </c>
      <c r="L823" s="18" t="s">
        <v>22</v>
      </c>
      <c r="M823" s="42"/>
      <c r="N823" s="42"/>
      <c r="O823" s="43">
        <f t="shared" si="12"/>
        <v>0</v>
      </c>
    </row>
    <row r="824" spans="1:35" x14ac:dyDescent="0.3">
      <c r="A824" s="17" t="s">
        <v>504</v>
      </c>
      <c r="B824" s="17" t="s">
        <v>2643</v>
      </c>
      <c r="C824" s="22" t="s">
        <v>1678</v>
      </c>
      <c r="D824" s="24">
        <v>78280</v>
      </c>
      <c r="E824" s="22" t="s">
        <v>477</v>
      </c>
      <c r="F824" s="22">
        <v>2.0468397999999999</v>
      </c>
      <c r="G824" s="22">
        <v>48.782429200000003</v>
      </c>
      <c r="H824" s="38" t="s">
        <v>2792</v>
      </c>
      <c r="I824" s="48"/>
      <c r="J824" s="21" t="s">
        <v>823</v>
      </c>
      <c r="K824" s="18" t="s">
        <v>26</v>
      </c>
      <c r="L824" s="18" t="s">
        <v>22</v>
      </c>
      <c r="M824" s="42"/>
      <c r="N824" s="42"/>
      <c r="O824" s="43">
        <f t="shared" si="12"/>
        <v>0</v>
      </c>
    </row>
    <row r="825" spans="1:35" x14ac:dyDescent="0.3">
      <c r="A825" s="17" t="s">
        <v>523</v>
      </c>
      <c r="B825" s="17" t="s">
        <v>2644</v>
      </c>
      <c r="C825" s="22" t="s">
        <v>1679</v>
      </c>
      <c r="D825" s="24">
        <v>78180</v>
      </c>
      <c r="E825" s="22" t="s">
        <v>507</v>
      </c>
      <c r="F825" s="22">
        <v>2.0474541999999998</v>
      </c>
      <c r="G825" s="22">
        <v>48.796806500000002</v>
      </c>
      <c r="H825" s="38" t="s">
        <v>2792</v>
      </c>
      <c r="I825" s="48"/>
      <c r="J825" s="21" t="s">
        <v>822</v>
      </c>
      <c r="K825" s="18" t="s">
        <v>26</v>
      </c>
      <c r="L825" s="18" t="s">
        <v>22</v>
      </c>
      <c r="M825" s="42"/>
      <c r="N825" s="42"/>
      <c r="O825" s="43">
        <f t="shared" si="12"/>
        <v>0</v>
      </c>
    </row>
    <row r="826" spans="1:35" x14ac:dyDescent="0.3">
      <c r="A826" s="17" t="s">
        <v>545</v>
      </c>
      <c r="B826" s="17" t="s">
        <v>2645</v>
      </c>
      <c r="C826" s="22" t="s">
        <v>1680</v>
      </c>
      <c r="D826" s="24">
        <v>79000</v>
      </c>
      <c r="E826" s="22" t="s">
        <v>546</v>
      </c>
      <c r="F826" s="22">
        <v>-0.49070900000003997</v>
      </c>
      <c r="G826" s="22">
        <v>46.3135859</v>
      </c>
      <c r="H826" s="38" t="s">
        <v>2793</v>
      </c>
      <c r="I826" s="48"/>
      <c r="J826" s="21" t="s">
        <v>835</v>
      </c>
      <c r="K826" s="18" t="s">
        <v>26</v>
      </c>
      <c r="L826" s="18" t="s">
        <v>22</v>
      </c>
      <c r="M826" s="42"/>
      <c r="N826" s="42"/>
      <c r="O826" s="43">
        <f t="shared" si="12"/>
        <v>0</v>
      </c>
    </row>
    <row r="827" spans="1:35" x14ac:dyDescent="0.3">
      <c r="A827" s="17" t="s">
        <v>545</v>
      </c>
      <c r="B827" s="17" t="s">
        <v>2646</v>
      </c>
      <c r="C827" s="22" t="s">
        <v>1681</v>
      </c>
      <c r="D827" s="24">
        <v>79000</v>
      </c>
      <c r="E827" s="22" t="s">
        <v>547</v>
      </c>
      <c r="F827" s="22">
        <v>-0.49370010000006997</v>
      </c>
      <c r="G827" s="22">
        <v>46.298928600000004</v>
      </c>
      <c r="H827" s="38" t="s">
        <v>2792</v>
      </c>
      <c r="I827" s="48"/>
      <c r="J827" s="21" t="s">
        <v>822</v>
      </c>
      <c r="K827" s="18" t="s">
        <v>26</v>
      </c>
      <c r="L827" s="18" t="s">
        <v>22</v>
      </c>
      <c r="M827" s="42"/>
      <c r="N827" s="42"/>
      <c r="O827" s="43">
        <f t="shared" si="12"/>
        <v>0</v>
      </c>
    </row>
    <row r="828" spans="1:35" s="19" customFormat="1" x14ac:dyDescent="0.3">
      <c r="A828" s="17" t="s">
        <v>321</v>
      </c>
      <c r="B828" s="17" t="s">
        <v>2647</v>
      </c>
      <c r="C828" s="22" t="s">
        <v>1682</v>
      </c>
      <c r="D828" s="24">
        <v>80400</v>
      </c>
      <c r="E828" s="22" t="s">
        <v>324</v>
      </c>
      <c r="F828" s="22">
        <v>3.0753841000000999</v>
      </c>
      <c r="G828" s="22">
        <v>49.742579499999998</v>
      </c>
      <c r="H828" s="38" t="s">
        <v>2793</v>
      </c>
      <c r="I828" s="48"/>
      <c r="J828" s="21" t="s">
        <v>835</v>
      </c>
      <c r="K828" s="31"/>
      <c r="L828" s="18" t="s">
        <v>22</v>
      </c>
      <c r="M828" s="42"/>
      <c r="N828" s="42"/>
      <c r="O828" s="43">
        <f t="shared" si="12"/>
        <v>0</v>
      </c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  <c r="AI828" s="36"/>
    </row>
    <row r="829" spans="1:35" s="19" customFormat="1" x14ac:dyDescent="0.3">
      <c r="A829" s="17" t="s">
        <v>321</v>
      </c>
      <c r="B829" s="17" t="s">
        <v>2648</v>
      </c>
      <c r="C829" s="22" t="s">
        <v>1683</v>
      </c>
      <c r="D829" s="24">
        <v>80500</v>
      </c>
      <c r="E829" s="22" t="s">
        <v>328</v>
      </c>
      <c r="F829" s="22">
        <v>2.5643680999999998</v>
      </c>
      <c r="G829" s="22">
        <v>49.641976999999997</v>
      </c>
      <c r="H829" s="38" t="s">
        <v>2793</v>
      </c>
      <c r="I829" s="48"/>
      <c r="J829" s="21" t="s">
        <v>835</v>
      </c>
      <c r="K829" s="31"/>
      <c r="L829" s="18" t="s">
        <v>22</v>
      </c>
      <c r="M829" s="42"/>
      <c r="N829" s="42"/>
      <c r="O829" s="43">
        <f t="shared" si="12"/>
        <v>0</v>
      </c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  <c r="AI829" s="36"/>
    </row>
    <row r="830" spans="1:35" x14ac:dyDescent="0.3">
      <c r="A830" s="17" t="s">
        <v>321</v>
      </c>
      <c r="B830" s="17" t="s">
        <v>2649</v>
      </c>
      <c r="C830" s="22" t="s">
        <v>1684</v>
      </c>
      <c r="D830" s="24">
        <v>80000</v>
      </c>
      <c r="E830" s="22" t="s">
        <v>322</v>
      </c>
      <c r="F830" s="22">
        <v>2.3070504000000001</v>
      </c>
      <c r="G830" s="22">
        <v>49.9118876</v>
      </c>
      <c r="H830" s="38" t="s">
        <v>2793</v>
      </c>
      <c r="I830" s="48"/>
      <c r="J830" s="21" t="s">
        <v>835</v>
      </c>
      <c r="K830" s="31"/>
      <c r="L830" s="18" t="s">
        <v>22</v>
      </c>
      <c r="M830" s="42"/>
      <c r="N830" s="42"/>
      <c r="O830" s="43">
        <f t="shared" si="12"/>
        <v>0</v>
      </c>
    </row>
    <row r="831" spans="1:35" s="19" customFormat="1" x14ac:dyDescent="0.3">
      <c r="A831" s="17" t="s">
        <v>321</v>
      </c>
      <c r="B831" s="17" t="s">
        <v>2650</v>
      </c>
      <c r="C831" s="22" t="s">
        <v>1685</v>
      </c>
      <c r="D831" s="24">
        <v>80100</v>
      </c>
      <c r="E831" s="22" t="s">
        <v>323</v>
      </c>
      <c r="F831" s="22">
        <v>1.839823</v>
      </c>
      <c r="G831" s="22">
        <v>50.107509</v>
      </c>
      <c r="H831" s="38" t="s">
        <v>2793</v>
      </c>
      <c r="I831" s="48"/>
      <c r="J831" s="21" t="s">
        <v>835</v>
      </c>
      <c r="K831" s="18" t="s">
        <v>26</v>
      </c>
      <c r="L831" s="18" t="s">
        <v>22</v>
      </c>
      <c r="M831" s="42"/>
      <c r="N831" s="42"/>
      <c r="O831" s="43">
        <f t="shared" si="12"/>
        <v>0</v>
      </c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  <c r="AI831" s="36"/>
    </row>
    <row r="832" spans="1:35" x14ac:dyDescent="0.3">
      <c r="A832" s="17" t="s">
        <v>321</v>
      </c>
      <c r="B832" s="17" t="s">
        <v>2651</v>
      </c>
      <c r="C832" s="22" t="s">
        <v>1686</v>
      </c>
      <c r="D832" s="24">
        <v>80420</v>
      </c>
      <c r="E832" s="22" t="s">
        <v>327</v>
      </c>
      <c r="F832" s="22">
        <v>2.0823800000001</v>
      </c>
      <c r="G832" s="22">
        <v>50.015529999999998</v>
      </c>
      <c r="H832" s="38" t="s">
        <v>2793</v>
      </c>
      <c r="I832" s="48"/>
      <c r="J832" s="21" t="s">
        <v>835</v>
      </c>
      <c r="K832" s="31"/>
      <c r="L832" s="18" t="s">
        <v>22</v>
      </c>
      <c r="M832" s="42"/>
      <c r="N832" s="42"/>
      <c r="O832" s="43">
        <f t="shared" si="12"/>
        <v>0</v>
      </c>
    </row>
    <row r="833" spans="1:35" x14ac:dyDescent="0.3">
      <c r="A833" s="17" t="s">
        <v>321</v>
      </c>
      <c r="B833" s="17" t="s">
        <v>2652</v>
      </c>
      <c r="C833" s="22" t="s">
        <v>1687</v>
      </c>
      <c r="D833" s="24">
        <v>80000</v>
      </c>
      <c r="E833" s="22" t="s">
        <v>322</v>
      </c>
      <c r="F833" s="22">
        <v>2.2926280000000001</v>
      </c>
      <c r="G833" s="22">
        <v>49.898443</v>
      </c>
      <c r="H833" s="38" t="s">
        <v>2792</v>
      </c>
      <c r="I833" s="48"/>
      <c r="J833" s="21" t="s">
        <v>826</v>
      </c>
      <c r="K833" s="18" t="s">
        <v>26</v>
      </c>
      <c r="L833" s="18" t="s">
        <v>22</v>
      </c>
      <c r="M833" s="42"/>
      <c r="N833" s="42"/>
      <c r="O833" s="43">
        <f t="shared" si="12"/>
        <v>0</v>
      </c>
    </row>
    <row r="834" spans="1:35" x14ac:dyDescent="0.3">
      <c r="A834" s="17" t="s">
        <v>321</v>
      </c>
      <c r="B834" s="17" t="s">
        <v>2653</v>
      </c>
      <c r="C834" s="22" t="s">
        <v>1688</v>
      </c>
      <c r="D834" s="24" t="s">
        <v>1689</v>
      </c>
      <c r="E834" s="22" t="s">
        <v>323</v>
      </c>
      <c r="F834" s="22">
        <v>1.8329029999999999</v>
      </c>
      <c r="G834" s="22">
        <v>50.106487999999999</v>
      </c>
      <c r="H834" s="38" t="s">
        <v>2793</v>
      </c>
      <c r="I834" s="48"/>
      <c r="J834" s="21" t="s">
        <v>835</v>
      </c>
      <c r="K834" s="18" t="s">
        <v>26</v>
      </c>
      <c r="L834" s="18" t="s">
        <v>22</v>
      </c>
      <c r="M834" s="42"/>
      <c r="N834" s="42"/>
      <c r="O834" s="43">
        <f t="shared" si="12"/>
        <v>0</v>
      </c>
    </row>
    <row r="835" spans="1:35" s="19" customFormat="1" x14ac:dyDescent="0.3">
      <c r="A835" s="17" t="s">
        <v>321</v>
      </c>
      <c r="B835" s="17" t="s">
        <v>2654</v>
      </c>
      <c r="C835" s="22" t="s">
        <v>1690</v>
      </c>
      <c r="D835" s="24">
        <v>80300</v>
      </c>
      <c r="E835" s="22" t="s">
        <v>325</v>
      </c>
      <c r="F835" s="22">
        <v>2.6573267999999999</v>
      </c>
      <c r="G835" s="22">
        <v>49.999914099999998</v>
      </c>
      <c r="H835" s="38" t="s">
        <v>2793</v>
      </c>
      <c r="I835" s="48"/>
      <c r="J835" s="21" t="s">
        <v>835</v>
      </c>
      <c r="K835" s="31"/>
      <c r="L835" s="18" t="s">
        <v>22</v>
      </c>
      <c r="M835" s="42"/>
      <c r="N835" s="42"/>
      <c r="O835" s="43">
        <f t="shared" si="12"/>
        <v>0</v>
      </c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  <c r="AI835" s="36"/>
    </row>
    <row r="836" spans="1:35" x14ac:dyDescent="0.3">
      <c r="A836" s="17" t="s">
        <v>321</v>
      </c>
      <c r="B836" s="17" t="s">
        <v>2655</v>
      </c>
      <c r="C836" s="22" t="s">
        <v>1691</v>
      </c>
      <c r="D836" s="24">
        <v>80094</v>
      </c>
      <c r="E836" s="22" t="s">
        <v>322</v>
      </c>
      <c r="F836" s="22">
        <v>2.2819615999999998</v>
      </c>
      <c r="G836" s="22">
        <v>49.8721508</v>
      </c>
      <c r="H836" s="38" t="s">
        <v>2792</v>
      </c>
      <c r="I836" s="48"/>
      <c r="J836" s="21" t="s">
        <v>826</v>
      </c>
      <c r="K836" s="18" t="s">
        <v>26</v>
      </c>
      <c r="L836" s="18" t="s">
        <v>22</v>
      </c>
      <c r="M836" s="42"/>
      <c r="N836" s="42"/>
      <c r="O836" s="43">
        <f t="shared" si="12"/>
        <v>0</v>
      </c>
    </row>
    <row r="837" spans="1:35" x14ac:dyDescent="0.3">
      <c r="A837" s="17" t="s">
        <v>321</v>
      </c>
      <c r="B837" s="17" t="s">
        <v>2656</v>
      </c>
      <c r="C837" s="22" t="s">
        <v>1692</v>
      </c>
      <c r="D837" s="24">
        <v>80130</v>
      </c>
      <c r="E837" s="22" t="s">
        <v>767</v>
      </c>
      <c r="F837" s="22">
        <v>1.5473067</v>
      </c>
      <c r="G837" s="22">
        <v>50.078866499999997</v>
      </c>
      <c r="H837" s="38" t="s">
        <v>2793</v>
      </c>
      <c r="I837" s="48"/>
      <c r="J837" s="21" t="s">
        <v>835</v>
      </c>
      <c r="K837" s="31"/>
      <c r="L837" s="18" t="s">
        <v>22</v>
      </c>
      <c r="M837" s="42"/>
      <c r="N837" s="42"/>
      <c r="O837" s="43">
        <f t="shared" si="12"/>
        <v>0</v>
      </c>
    </row>
    <row r="838" spans="1:35" s="19" customFormat="1" x14ac:dyDescent="0.3">
      <c r="A838" s="17" t="s">
        <v>321</v>
      </c>
      <c r="B838" s="17" t="s">
        <v>2657</v>
      </c>
      <c r="C838" s="22" t="s">
        <v>1693</v>
      </c>
      <c r="D838" s="24">
        <v>80201</v>
      </c>
      <c r="E838" s="22" t="s">
        <v>326</v>
      </c>
      <c r="F838" s="22">
        <v>2.9401890000000002</v>
      </c>
      <c r="G838" s="22">
        <v>49.937009199999999</v>
      </c>
      <c r="H838" s="38" t="s">
        <v>2793</v>
      </c>
      <c r="I838" s="48"/>
      <c r="J838" s="21" t="s">
        <v>835</v>
      </c>
      <c r="K838" s="31"/>
      <c r="L838" s="18" t="s">
        <v>22</v>
      </c>
      <c r="M838" s="42"/>
      <c r="N838" s="42"/>
      <c r="O838" s="43">
        <f t="shared" si="12"/>
        <v>0</v>
      </c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  <c r="AI838" s="36"/>
    </row>
    <row r="839" spans="1:35" x14ac:dyDescent="0.3">
      <c r="A839" s="17" t="s">
        <v>105</v>
      </c>
      <c r="B839" s="17" t="s">
        <v>2658</v>
      </c>
      <c r="C839" s="22" t="s">
        <v>1694</v>
      </c>
      <c r="D839" s="24">
        <v>81600</v>
      </c>
      <c r="E839" s="22" t="s">
        <v>106</v>
      </c>
      <c r="F839" s="22">
        <v>1.8980374</v>
      </c>
      <c r="G839" s="22">
        <v>43.901620999999999</v>
      </c>
      <c r="H839" s="38" t="s">
        <v>2793</v>
      </c>
      <c r="I839" s="48"/>
      <c r="J839" s="21" t="s">
        <v>835</v>
      </c>
      <c r="K839" s="31"/>
      <c r="L839" s="18" t="s">
        <v>22</v>
      </c>
      <c r="M839" s="42"/>
      <c r="N839" s="42"/>
      <c r="O839" s="43">
        <f t="shared" si="12"/>
        <v>0</v>
      </c>
    </row>
    <row r="840" spans="1:35" x14ac:dyDescent="0.3">
      <c r="A840" s="17" t="s">
        <v>105</v>
      </c>
      <c r="B840" s="17" t="s">
        <v>2659</v>
      </c>
      <c r="C840" s="22" t="s">
        <v>1695</v>
      </c>
      <c r="D840" s="24">
        <v>81400</v>
      </c>
      <c r="E840" s="22" t="s">
        <v>110</v>
      </c>
      <c r="F840" s="22">
        <v>2.1558673000000002</v>
      </c>
      <c r="G840" s="22">
        <v>44.0535687</v>
      </c>
      <c r="H840" s="38" t="s">
        <v>2793</v>
      </c>
      <c r="I840" s="48"/>
      <c r="J840" s="21" t="s">
        <v>835</v>
      </c>
      <c r="K840" s="31"/>
      <c r="L840" s="18" t="s">
        <v>22</v>
      </c>
      <c r="M840" s="42"/>
      <c r="N840" s="42"/>
      <c r="O840" s="43">
        <f t="shared" ref="O840:O903" si="13">M840+(N840*12)</f>
        <v>0</v>
      </c>
    </row>
    <row r="841" spans="1:35" x14ac:dyDescent="0.3">
      <c r="A841" s="17" t="s">
        <v>105</v>
      </c>
      <c r="B841" s="17" t="s">
        <v>2660</v>
      </c>
      <c r="C841" s="22" t="s">
        <v>1696</v>
      </c>
      <c r="D841" s="24">
        <v>81300</v>
      </c>
      <c r="E841" s="22" t="s">
        <v>109</v>
      </c>
      <c r="F841" s="22">
        <v>1.9868882000000001</v>
      </c>
      <c r="G841" s="22">
        <v>43.762211999999998</v>
      </c>
      <c r="H841" s="38" t="s">
        <v>2793</v>
      </c>
      <c r="I841" s="48"/>
      <c r="J841" s="21" t="s">
        <v>835</v>
      </c>
      <c r="K841" s="31"/>
      <c r="L841" s="18" t="s">
        <v>22</v>
      </c>
      <c r="M841" s="42"/>
      <c r="N841" s="42"/>
      <c r="O841" s="43">
        <f t="shared" si="13"/>
        <v>0</v>
      </c>
    </row>
    <row r="842" spans="1:35" s="19" customFormat="1" x14ac:dyDescent="0.3">
      <c r="A842" s="17" t="s">
        <v>105</v>
      </c>
      <c r="B842" s="17" t="s">
        <v>2661</v>
      </c>
      <c r="C842" s="22" t="s">
        <v>1697</v>
      </c>
      <c r="D842" s="24">
        <v>81200</v>
      </c>
      <c r="E842" s="22" t="s">
        <v>111</v>
      </c>
      <c r="F842" s="22">
        <v>2.3764210000000001</v>
      </c>
      <c r="G842" s="22">
        <v>43.490317900000001</v>
      </c>
      <c r="H842" s="38" t="s">
        <v>2793</v>
      </c>
      <c r="I842" s="48"/>
      <c r="J842" s="21" t="s">
        <v>835</v>
      </c>
      <c r="K842" s="31"/>
      <c r="L842" s="18" t="s">
        <v>22</v>
      </c>
      <c r="M842" s="42"/>
      <c r="N842" s="42"/>
      <c r="O842" s="43">
        <f t="shared" si="13"/>
        <v>0</v>
      </c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  <c r="AI842" s="36"/>
    </row>
    <row r="843" spans="1:35" x14ac:dyDescent="0.3">
      <c r="A843" s="17" t="s">
        <v>105</v>
      </c>
      <c r="B843" s="17" t="s">
        <v>2662</v>
      </c>
      <c r="C843" s="22" t="s">
        <v>1698</v>
      </c>
      <c r="D843" s="24">
        <v>81000</v>
      </c>
      <c r="E843" s="22" t="s">
        <v>107</v>
      </c>
      <c r="F843" s="22">
        <v>2.1436619999999</v>
      </c>
      <c r="G843" s="22">
        <v>43.915090900000003</v>
      </c>
      <c r="H843" s="38" t="s">
        <v>2792</v>
      </c>
      <c r="I843" s="48"/>
      <c r="J843" s="21" t="s">
        <v>822</v>
      </c>
      <c r="K843" s="18" t="s">
        <v>26</v>
      </c>
      <c r="L843" s="18" t="s">
        <v>22</v>
      </c>
      <c r="M843" s="42"/>
      <c r="N843" s="42"/>
      <c r="O843" s="43">
        <f t="shared" si="13"/>
        <v>0</v>
      </c>
    </row>
    <row r="844" spans="1:35" x14ac:dyDescent="0.3">
      <c r="A844" s="17" t="s">
        <v>105</v>
      </c>
      <c r="B844" s="17" t="s">
        <v>2663</v>
      </c>
      <c r="C844" s="22" t="s">
        <v>1699</v>
      </c>
      <c r="D844" s="24">
        <v>81021</v>
      </c>
      <c r="E844" s="22" t="s">
        <v>107</v>
      </c>
      <c r="F844" s="22">
        <v>2.1553873000000001</v>
      </c>
      <c r="G844" s="22">
        <v>43.942307100000001</v>
      </c>
      <c r="H844" s="38" t="s">
        <v>2792</v>
      </c>
      <c r="I844" s="48"/>
      <c r="J844" s="21" t="s">
        <v>824</v>
      </c>
      <c r="K844" s="18" t="s">
        <v>26</v>
      </c>
      <c r="L844" s="18" t="s">
        <v>22</v>
      </c>
      <c r="M844" s="42"/>
      <c r="N844" s="42"/>
      <c r="O844" s="43">
        <f t="shared" si="13"/>
        <v>0</v>
      </c>
    </row>
    <row r="845" spans="1:35" x14ac:dyDescent="0.3">
      <c r="A845" s="17" t="s">
        <v>105</v>
      </c>
      <c r="B845" s="17" t="s">
        <v>2664</v>
      </c>
      <c r="C845" s="22" t="s">
        <v>1700</v>
      </c>
      <c r="D845" s="24">
        <v>81100</v>
      </c>
      <c r="E845" s="22" t="s">
        <v>108</v>
      </c>
      <c r="F845" s="22">
        <v>2.2451036000000002</v>
      </c>
      <c r="G845" s="22">
        <v>43.607005700000002</v>
      </c>
      <c r="H845" s="38" t="s">
        <v>2792</v>
      </c>
      <c r="I845" s="48"/>
      <c r="J845" s="21" t="s">
        <v>824</v>
      </c>
      <c r="K845" s="18" t="s">
        <v>26</v>
      </c>
      <c r="L845" s="18" t="s">
        <v>22</v>
      </c>
      <c r="M845" s="42"/>
      <c r="N845" s="42"/>
      <c r="O845" s="43">
        <f t="shared" si="13"/>
        <v>0</v>
      </c>
    </row>
    <row r="846" spans="1:35" x14ac:dyDescent="0.3">
      <c r="A846" s="17" t="s">
        <v>105</v>
      </c>
      <c r="B846" s="17" t="s">
        <v>2665</v>
      </c>
      <c r="C846" s="22" t="s">
        <v>1701</v>
      </c>
      <c r="D846" s="24">
        <v>81000</v>
      </c>
      <c r="E846" s="22" t="s">
        <v>107</v>
      </c>
      <c r="F846" s="22">
        <v>2.1869361999999999</v>
      </c>
      <c r="G846" s="22">
        <v>43.932398399999997</v>
      </c>
      <c r="H846" s="38" t="s">
        <v>2792</v>
      </c>
      <c r="I846" s="48"/>
      <c r="J846" s="21" t="s">
        <v>822</v>
      </c>
      <c r="K846" s="18" t="s">
        <v>26</v>
      </c>
      <c r="L846" s="18" t="s">
        <v>22</v>
      </c>
      <c r="M846" s="42"/>
      <c r="N846" s="42"/>
      <c r="O846" s="43">
        <f t="shared" si="13"/>
        <v>0</v>
      </c>
    </row>
    <row r="847" spans="1:35" x14ac:dyDescent="0.3">
      <c r="A847" s="17" t="s">
        <v>81</v>
      </c>
      <c r="B847" s="17" t="s">
        <v>2666</v>
      </c>
      <c r="C847" s="22" t="s">
        <v>1702</v>
      </c>
      <c r="D847" s="24">
        <v>82015</v>
      </c>
      <c r="E847" s="22" t="s">
        <v>82</v>
      </c>
      <c r="F847" s="22">
        <v>1.363281</v>
      </c>
      <c r="G847" s="22">
        <v>44.018318800000003</v>
      </c>
      <c r="H847" s="38" t="s">
        <v>2792</v>
      </c>
      <c r="I847" s="48"/>
      <c r="J847" s="21" t="s">
        <v>823</v>
      </c>
      <c r="K847" s="18" t="s">
        <v>26</v>
      </c>
      <c r="L847" s="18" t="s">
        <v>22</v>
      </c>
      <c r="M847" s="42"/>
      <c r="N847" s="42"/>
      <c r="O847" s="43">
        <f t="shared" si="13"/>
        <v>0</v>
      </c>
    </row>
    <row r="848" spans="1:35" x14ac:dyDescent="0.3">
      <c r="A848" s="17" t="s">
        <v>616</v>
      </c>
      <c r="B848" s="17" t="s">
        <v>2667</v>
      </c>
      <c r="C848" s="22" t="s">
        <v>1703</v>
      </c>
      <c r="D848" s="24">
        <v>83600</v>
      </c>
      <c r="E848" s="22" t="s">
        <v>622</v>
      </c>
      <c r="F848" s="22">
        <v>6.7536449999999997</v>
      </c>
      <c r="G848" s="22">
        <v>43.431195000000002</v>
      </c>
      <c r="H848" s="38" t="s">
        <v>2792</v>
      </c>
      <c r="I848" s="48"/>
      <c r="J848" s="21" t="s">
        <v>824</v>
      </c>
      <c r="K848" s="18" t="s">
        <v>26</v>
      </c>
      <c r="L848" s="18" t="s">
        <v>22</v>
      </c>
      <c r="M848" s="42"/>
      <c r="N848" s="42"/>
      <c r="O848" s="43">
        <f t="shared" si="13"/>
        <v>0</v>
      </c>
    </row>
    <row r="849" spans="1:35" x14ac:dyDescent="0.3">
      <c r="A849" s="17" t="s">
        <v>616</v>
      </c>
      <c r="B849" s="17" t="s">
        <v>2668</v>
      </c>
      <c r="C849" s="22" t="s">
        <v>1704</v>
      </c>
      <c r="D849" s="24">
        <v>83000</v>
      </c>
      <c r="E849" s="22" t="s">
        <v>617</v>
      </c>
      <c r="F849" s="22">
        <v>5.9427494999999997</v>
      </c>
      <c r="G849" s="22">
        <v>43.1202094</v>
      </c>
      <c r="H849" s="38" t="s">
        <v>2792</v>
      </c>
      <c r="I849" s="48"/>
      <c r="J849" s="21" t="s">
        <v>823</v>
      </c>
      <c r="K849" s="18" t="s">
        <v>26</v>
      </c>
      <c r="L849" s="18" t="s">
        <v>22</v>
      </c>
      <c r="M849" s="42"/>
      <c r="N849" s="42"/>
      <c r="O849" s="43">
        <f t="shared" si="13"/>
        <v>0</v>
      </c>
    </row>
    <row r="850" spans="1:35" x14ac:dyDescent="0.3">
      <c r="A850" s="17" t="s">
        <v>616</v>
      </c>
      <c r="B850" s="17" t="s">
        <v>2669</v>
      </c>
      <c r="C850" s="22" t="s">
        <v>1705</v>
      </c>
      <c r="D850" s="24">
        <v>83070</v>
      </c>
      <c r="E850" s="22" t="s">
        <v>617</v>
      </c>
      <c r="F850" s="22">
        <v>5.9534570999999996</v>
      </c>
      <c r="G850" s="22">
        <v>43.123345200000003</v>
      </c>
      <c r="H850" s="38" t="s">
        <v>2792</v>
      </c>
      <c r="I850" s="48"/>
      <c r="J850" s="21" t="s">
        <v>824</v>
      </c>
      <c r="K850" s="18" t="s">
        <v>26</v>
      </c>
      <c r="L850" s="18" t="s">
        <v>22</v>
      </c>
      <c r="M850" s="42"/>
      <c r="N850" s="42"/>
      <c r="O850" s="43">
        <f t="shared" si="13"/>
        <v>0</v>
      </c>
    </row>
    <row r="851" spans="1:35" x14ac:dyDescent="0.3">
      <c r="A851" s="17" t="s">
        <v>616</v>
      </c>
      <c r="B851" s="17" t="s">
        <v>2670</v>
      </c>
      <c r="C851" s="22" t="s">
        <v>1706</v>
      </c>
      <c r="D851" s="24">
        <v>83100</v>
      </c>
      <c r="E851" s="22" t="s">
        <v>617</v>
      </c>
      <c r="F851" s="22">
        <v>5.9430106</v>
      </c>
      <c r="G851" s="22">
        <v>43.119645800000001</v>
      </c>
      <c r="H851" s="38" t="s">
        <v>2792</v>
      </c>
      <c r="I851" s="48"/>
      <c r="J851" s="21" t="s">
        <v>826</v>
      </c>
      <c r="K851" s="18" t="s">
        <v>26</v>
      </c>
      <c r="L851" s="18" t="s">
        <v>22</v>
      </c>
      <c r="M851" s="42"/>
      <c r="N851" s="42"/>
      <c r="O851" s="43">
        <f t="shared" si="13"/>
        <v>0</v>
      </c>
    </row>
    <row r="852" spans="1:35" x14ac:dyDescent="0.3">
      <c r="A852" s="17" t="s">
        <v>616</v>
      </c>
      <c r="B852" s="17" t="s">
        <v>2671</v>
      </c>
      <c r="C852" s="22" t="s">
        <v>1707</v>
      </c>
      <c r="D852" s="24">
        <v>83170</v>
      </c>
      <c r="E852" s="22" t="s">
        <v>620</v>
      </c>
      <c r="F852" s="22">
        <v>6.0644140000000002</v>
      </c>
      <c r="G852" s="22">
        <v>43.407069</v>
      </c>
      <c r="H852" s="38" t="s">
        <v>2792</v>
      </c>
      <c r="I852" s="48"/>
      <c r="J852" s="21" t="s">
        <v>824</v>
      </c>
      <c r="K852" s="18" t="s">
        <v>26</v>
      </c>
      <c r="L852" s="18" t="s">
        <v>22</v>
      </c>
      <c r="M852" s="42"/>
      <c r="N852" s="42"/>
      <c r="O852" s="43">
        <f t="shared" si="13"/>
        <v>0</v>
      </c>
    </row>
    <row r="853" spans="1:35" x14ac:dyDescent="0.3">
      <c r="A853" s="17" t="s">
        <v>616</v>
      </c>
      <c r="B853" s="17" t="s">
        <v>2672</v>
      </c>
      <c r="C853" s="22" t="s">
        <v>1708</v>
      </c>
      <c r="D853" s="24">
        <v>83000</v>
      </c>
      <c r="E853" s="22" t="s">
        <v>617</v>
      </c>
      <c r="F853" s="22">
        <v>5.9251683000000002</v>
      </c>
      <c r="G853" s="22">
        <v>43.127556599999998</v>
      </c>
      <c r="H853" s="38" t="s">
        <v>2793</v>
      </c>
      <c r="I853" s="48"/>
      <c r="J853" s="21" t="s">
        <v>835</v>
      </c>
      <c r="K853" s="31"/>
      <c r="L853" s="18" t="s">
        <v>22</v>
      </c>
      <c r="M853" s="42"/>
      <c r="N853" s="42"/>
      <c r="O853" s="43">
        <f t="shared" si="13"/>
        <v>0</v>
      </c>
    </row>
    <row r="854" spans="1:35" s="19" customFormat="1" x14ac:dyDescent="0.3">
      <c r="A854" s="17" t="s">
        <v>616</v>
      </c>
      <c r="B854" s="17" t="s">
        <v>2673</v>
      </c>
      <c r="C854" s="22" t="s">
        <v>1709</v>
      </c>
      <c r="D854" s="24">
        <v>83300</v>
      </c>
      <c r="E854" s="22" t="s">
        <v>621</v>
      </c>
      <c r="F854" s="22">
        <v>5.9153145</v>
      </c>
      <c r="G854" s="22">
        <v>43.413333299999998</v>
      </c>
      <c r="H854" s="38" t="s">
        <v>2792</v>
      </c>
      <c r="I854" s="48"/>
      <c r="J854" s="21" t="s">
        <v>824</v>
      </c>
      <c r="K854" s="18" t="s">
        <v>26</v>
      </c>
      <c r="L854" s="18" t="s">
        <v>22</v>
      </c>
      <c r="M854" s="42"/>
      <c r="N854" s="42"/>
      <c r="O854" s="43">
        <f t="shared" si="13"/>
        <v>0</v>
      </c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  <c r="AI854" s="36"/>
    </row>
    <row r="855" spans="1:35" x14ac:dyDescent="0.3">
      <c r="A855" s="17" t="s">
        <v>616</v>
      </c>
      <c r="B855" s="17" t="s">
        <v>2674</v>
      </c>
      <c r="C855" s="22" t="s">
        <v>1710</v>
      </c>
      <c r="D855" s="24">
        <v>83400</v>
      </c>
      <c r="E855" s="22" t="s">
        <v>619</v>
      </c>
      <c r="F855" s="22">
        <v>6.1315517000000002</v>
      </c>
      <c r="G855" s="22">
        <v>43.116795699999997</v>
      </c>
      <c r="H855" s="38" t="s">
        <v>2793</v>
      </c>
      <c r="I855" s="48"/>
      <c r="J855" s="21" t="s">
        <v>835</v>
      </c>
      <c r="K855" s="18" t="s">
        <v>26</v>
      </c>
      <c r="L855" s="18" t="s">
        <v>22</v>
      </c>
      <c r="M855" s="42"/>
      <c r="N855" s="42"/>
      <c r="O855" s="43">
        <f t="shared" si="13"/>
        <v>0</v>
      </c>
    </row>
    <row r="856" spans="1:35" x14ac:dyDescent="0.3">
      <c r="A856" s="17" t="s">
        <v>616</v>
      </c>
      <c r="B856" s="17" t="s">
        <v>2675</v>
      </c>
      <c r="C856" s="22" t="s">
        <v>1711</v>
      </c>
      <c r="D856" s="24">
        <v>83000</v>
      </c>
      <c r="E856" s="22" t="s">
        <v>617</v>
      </c>
      <c r="F856" s="22">
        <v>5.9383290999999998</v>
      </c>
      <c r="G856" s="22">
        <v>43.120069700000002</v>
      </c>
      <c r="H856" s="38" t="s">
        <v>2793</v>
      </c>
      <c r="I856" s="48"/>
      <c r="J856" s="21" t="s">
        <v>835</v>
      </c>
      <c r="K856" s="31"/>
      <c r="L856" s="18" t="s">
        <v>22</v>
      </c>
      <c r="M856" s="42"/>
      <c r="N856" s="42"/>
      <c r="O856" s="43">
        <f t="shared" si="13"/>
        <v>0</v>
      </c>
    </row>
    <row r="857" spans="1:35" x14ac:dyDescent="0.3">
      <c r="A857" s="17" t="s">
        <v>616</v>
      </c>
      <c r="B857" s="17" t="s">
        <v>2676</v>
      </c>
      <c r="C857" s="22" t="s">
        <v>1712</v>
      </c>
      <c r="D857" s="24">
        <v>83500</v>
      </c>
      <c r="E857" s="22" t="s">
        <v>618</v>
      </c>
      <c r="F857" s="22">
        <v>5.8722009999999996</v>
      </c>
      <c r="G857" s="22">
        <v>43.112102999999998</v>
      </c>
      <c r="H857" s="38" t="s">
        <v>2792</v>
      </c>
      <c r="I857" s="48"/>
      <c r="J857" s="21" t="s">
        <v>824</v>
      </c>
      <c r="K857" s="18" t="s">
        <v>26</v>
      </c>
      <c r="L857" s="18" t="s">
        <v>22</v>
      </c>
      <c r="M857" s="42"/>
      <c r="N857" s="42"/>
      <c r="O857" s="43">
        <f t="shared" si="13"/>
        <v>0</v>
      </c>
    </row>
    <row r="858" spans="1:35" x14ac:dyDescent="0.3">
      <c r="A858" s="17" t="s">
        <v>616</v>
      </c>
      <c r="B858" s="17" t="s">
        <v>2677</v>
      </c>
      <c r="C858" s="22" t="s">
        <v>1713</v>
      </c>
      <c r="D858" s="24">
        <v>83000</v>
      </c>
      <c r="E858" s="22" t="s">
        <v>617</v>
      </c>
      <c r="F858" s="22">
        <v>5.9252744000000002</v>
      </c>
      <c r="G858" s="22">
        <v>43.126960500000003</v>
      </c>
      <c r="H858" s="38" t="s">
        <v>2793</v>
      </c>
      <c r="I858" s="48"/>
      <c r="J858" s="21" t="s">
        <v>835</v>
      </c>
      <c r="K858" s="31"/>
      <c r="L858" s="18" t="s">
        <v>22</v>
      </c>
      <c r="M858" s="42"/>
      <c r="N858" s="42"/>
      <c r="O858" s="43">
        <f t="shared" si="13"/>
        <v>0</v>
      </c>
    </row>
    <row r="859" spans="1:35" x14ac:dyDescent="0.3">
      <c r="A859" s="17" t="s">
        <v>616</v>
      </c>
      <c r="B859" s="17" t="s">
        <v>2678</v>
      </c>
      <c r="C859" s="22" t="s">
        <v>1714</v>
      </c>
      <c r="D859" s="24">
        <v>83160</v>
      </c>
      <c r="E859" s="22" t="s">
        <v>623</v>
      </c>
      <c r="F859" s="22">
        <v>5.9933449999999997</v>
      </c>
      <c r="G859" s="22">
        <v>43.131659900000002</v>
      </c>
      <c r="H859" s="38" t="s">
        <v>2792</v>
      </c>
      <c r="I859" s="48"/>
      <c r="J859" s="21" t="s">
        <v>824</v>
      </c>
      <c r="K859" s="18" t="s">
        <v>26</v>
      </c>
      <c r="L859" s="18" t="s">
        <v>22</v>
      </c>
      <c r="M859" s="42"/>
      <c r="N859" s="42"/>
      <c r="O859" s="43">
        <f t="shared" si="13"/>
        <v>0</v>
      </c>
    </row>
    <row r="860" spans="1:35" x14ac:dyDescent="0.3">
      <c r="A860" s="17" t="s">
        <v>624</v>
      </c>
      <c r="B860" s="17" t="s">
        <v>2679</v>
      </c>
      <c r="C860" s="22" t="s">
        <v>1715</v>
      </c>
      <c r="D860" s="24">
        <v>84200</v>
      </c>
      <c r="E860" s="22" t="s">
        <v>630</v>
      </c>
      <c r="F860" s="22">
        <v>5.0519999999999996</v>
      </c>
      <c r="G860" s="22">
        <v>44.052929200000001</v>
      </c>
      <c r="H860" s="38" t="s">
        <v>2793</v>
      </c>
      <c r="I860" s="48"/>
      <c r="J860" s="21" t="s">
        <v>835</v>
      </c>
      <c r="K860" s="31"/>
      <c r="L860" s="18" t="s">
        <v>22</v>
      </c>
      <c r="M860" s="42"/>
      <c r="N860" s="42"/>
      <c r="O860" s="43">
        <f t="shared" si="13"/>
        <v>0</v>
      </c>
    </row>
    <row r="861" spans="1:35" x14ac:dyDescent="0.3">
      <c r="A861" s="17" t="s">
        <v>624</v>
      </c>
      <c r="B861" s="17" t="s">
        <v>2680</v>
      </c>
      <c r="C861" s="22" t="s">
        <v>1716</v>
      </c>
      <c r="D861" s="24">
        <v>84120</v>
      </c>
      <c r="E861" s="22" t="s">
        <v>627</v>
      </c>
      <c r="F861" s="22">
        <v>5.5034505999999999</v>
      </c>
      <c r="G861" s="22">
        <v>43.6777315</v>
      </c>
      <c r="H861" s="38" t="s">
        <v>2793</v>
      </c>
      <c r="I861" s="48"/>
      <c r="J861" s="21" t="s">
        <v>835</v>
      </c>
      <c r="K861" s="18" t="s">
        <v>26</v>
      </c>
      <c r="L861" s="18" t="s">
        <v>22</v>
      </c>
      <c r="M861" s="42"/>
      <c r="N861" s="42"/>
      <c r="O861" s="43">
        <f t="shared" si="13"/>
        <v>0</v>
      </c>
    </row>
    <row r="862" spans="1:35" x14ac:dyDescent="0.3">
      <c r="A862" s="17" t="s">
        <v>624</v>
      </c>
      <c r="B862" s="17" t="s">
        <v>2681</v>
      </c>
      <c r="C862" s="22" t="s">
        <v>1717</v>
      </c>
      <c r="D862" s="24">
        <v>84700</v>
      </c>
      <c r="E862" s="22" t="s">
        <v>629</v>
      </c>
      <c r="F862" s="22">
        <v>4.870819</v>
      </c>
      <c r="G862" s="22">
        <v>44.003954899999997</v>
      </c>
      <c r="H862" s="38" t="s">
        <v>2793</v>
      </c>
      <c r="I862" s="48"/>
      <c r="J862" s="21" t="s">
        <v>835</v>
      </c>
      <c r="K862" s="18" t="s">
        <v>26</v>
      </c>
      <c r="L862" s="18" t="s">
        <v>22</v>
      </c>
      <c r="M862" s="42"/>
      <c r="N862" s="42"/>
      <c r="O862" s="43">
        <f t="shared" si="13"/>
        <v>0</v>
      </c>
    </row>
    <row r="863" spans="1:35" x14ac:dyDescent="0.3">
      <c r="A863" s="17" t="s">
        <v>624</v>
      </c>
      <c r="B863" s="17" t="s">
        <v>2682</v>
      </c>
      <c r="C863" s="22" t="s">
        <v>1718</v>
      </c>
      <c r="D863" s="24">
        <v>84043</v>
      </c>
      <c r="E863" s="22" t="s">
        <v>625</v>
      </c>
      <c r="F863" s="22">
        <v>4.8248819999999997</v>
      </c>
      <c r="G863" s="22">
        <v>43.929654999999997</v>
      </c>
      <c r="H863" s="38" t="s">
        <v>2792</v>
      </c>
      <c r="I863" s="48"/>
      <c r="J863" s="21" t="s">
        <v>836</v>
      </c>
      <c r="K863" s="18" t="s">
        <v>26</v>
      </c>
      <c r="L863" s="18" t="s">
        <v>22</v>
      </c>
      <c r="M863" s="42"/>
      <c r="N863" s="42"/>
      <c r="O863" s="43">
        <f t="shared" si="13"/>
        <v>0</v>
      </c>
    </row>
    <row r="864" spans="1:35" x14ac:dyDescent="0.3">
      <c r="A864" s="17" t="s">
        <v>624</v>
      </c>
      <c r="B864" s="17" t="s">
        <v>2683</v>
      </c>
      <c r="C864" s="22" t="s">
        <v>1719</v>
      </c>
      <c r="D864" s="24">
        <v>84300</v>
      </c>
      <c r="E864" s="22" t="s">
        <v>626</v>
      </c>
      <c r="F864" s="22">
        <v>5.0399229999999999</v>
      </c>
      <c r="G864" s="22">
        <v>43.843407900000003</v>
      </c>
      <c r="H864" s="38" t="s">
        <v>2792</v>
      </c>
      <c r="I864" s="48"/>
      <c r="J864" s="21" t="s">
        <v>824</v>
      </c>
      <c r="K864" s="18" t="s">
        <v>26</v>
      </c>
      <c r="L864" s="18" t="s">
        <v>22</v>
      </c>
      <c r="M864" s="42"/>
      <c r="N864" s="42"/>
      <c r="O864" s="43">
        <f t="shared" si="13"/>
        <v>0</v>
      </c>
    </row>
    <row r="865" spans="1:35" x14ac:dyDescent="0.3">
      <c r="A865" s="17" t="s">
        <v>624</v>
      </c>
      <c r="B865" s="17" t="s">
        <v>2684</v>
      </c>
      <c r="C865" s="22" t="s">
        <v>1720</v>
      </c>
      <c r="D865" s="24">
        <v>84100</v>
      </c>
      <c r="E865" s="22" t="s">
        <v>628</v>
      </c>
      <c r="F865" s="22">
        <v>4.8009740000000001</v>
      </c>
      <c r="G865" s="22">
        <v>44.134247999999999</v>
      </c>
      <c r="H865" s="38" t="s">
        <v>2793</v>
      </c>
      <c r="I865" s="48"/>
      <c r="J865" s="21" t="s">
        <v>835</v>
      </c>
      <c r="K865" s="18" t="s">
        <v>26</v>
      </c>
      <c r="L865" s="18" t="s">
        <v>22</v>
      </c>
      <c r="M865" s="42"/>
      <c r="N865" s="42"/>
      <c r="O865" s="43">
        <f t="shared" si="13"/>
        <v>0</v>
      </c>
    </row>
    <row r="866" spans="1:35" x14ac:dyDescent="0.3">
      <c r="A866" s="17" t="s">
        <v>156</v>
      </c>
      <c r="B866" s="17" t="s">
        <v>2685</v>
      </c>
      <c r="C866" s="22" t="s">
        <v>1721</v>
      </c>
      <c r="D866" s="24">
        <v>85300</v>
      </c>
      <c r="E866" s="22" t="s">
        <v>161</v>
      </c>
      <c r="F866" s="22">
        <v>-1.8849141</v>
      </c>
      <c r="G866" s="22">
        <v>46.8449089</v>
      </c>
      <c r="H866" s="38" t="s">
        <v>2793</v>
      </c>
      <c r="I866" s="48"/>
      <c r="J866" s="21" t="s">
        <v>835</v>
      </c>
      <c r="K866" s="18" t="s">
        <v>26</v>
      </c>
      <c r="L866" s="18" t="s">
        <v>22</v>
      </c>
      <c r="M866" s="42"/>
      <c r="N866" s="42"/>
      <c r="O866" s="43">
        <f t="shared" si="13"/>
        <v>0</v>
      </c>
    </row>
    <row r="867" spans="1:35" s="19" customFormat="1" x14ac:dyDescent="0.3">
      <c r="A867" s="17" t="s">
        <v>156</v>
      </c>
      <c r="B867" s="17" t="s">
        <v>2686</v>
      </c>
      <c r="C867" s="22" t="s">
        <v>1722</v>
      </c>
      <c r="D867" s="24">
        <v>85500</v>
      </c>
      <c r="E867" s="22" t="s">
        <v>160</v>
      </c>
      <c r="F867" s="22">
        <v>-1.0196259999999999</v>
      </c>
      <c r="G867" s="22">
        <v>46.871139900000003</v>
      </c>
      <c r="H867" s="38" t="s">
        <v>2793</v>
      </c>
      <c r="I867" s="48"/>
      <c r="J867" s="21" t="s">
        <v>835</v>
      </c>
      <c r="K867" s="18" t="s">
        <v>26</v>
      </c>
      <c r="L867" s="18" t="s">
        <v>22</v>
      </c>
      <c r="M867" s="42"/>
      <c r="N867" s="42"/>
      <c r="O867" s="43">
        <f t="shared" si="13"/>
        <v>0</v>
      </c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  <c r="AI867" s="36"/>
    </row>
    <row r="868" spans="1:35" s="19" customFormat="1" x14ac:dyDescent="0.3">
      <c r="A868" s="17" t="s">
        <v>156</v>
      </c>
      <c r="B868" s="17" t="s">
        <v>2687</v>
      </c>
      <c r="C868" s="22" t="s">
        <v>1723</v>
      </c>
      <c r="D868" s="24">
        <v>85200</v>
      </c>
      <c r="E868" s="22" t="s">
        <v>158</v>
      </c>
      <c r="F868" s="22">
        <v>-0.79222579999999998</v>
      </c>
      <c r="G868" s="22">
        <v>46.464582999999998</v>
      </c>
      <c r="H868" s="38" t="s">
        <v>2793</v>
      </c>
      <c r="I868" s="48"/>
      <c r="J868" s="21" t="s">
        <v>835</v>
      </c>
      <c r="K868" s="31"/>
      <c r="L868" s="18" t="s">
        <v>22</v>
      </c>
      <c r="M868" s="42"/>
      <c r="N868" s="42"/>
      <c r="O868" s="43">
        <f t="shared" si="13"/>
        <v>0</v>
      </c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  <c r="AI868" s="36"/>
    </row>
    <row r="869" spans="1:35" x14ac:dyDescent="0.3">
      <c r="A869" s="17" t="s">
        <v>156</v>
      </c>
      <c r="B869" s="17" t="s">
        <v>2688</v>
      </c>
      <c r="C869" s="22" t="s">
        <v>1724</v>
      </c>
      <c r="D869" s="24">
        <v>85931</v>
      </c>
      <c r="E869" s="22" t="s">
        <v>157</v>
      </c>
      <c r="F869" s="22">
        <v>-1.4174838000000001</v>
      </c>
      <c r="G869" s="22">
        <v>46.663613699999999</v>
      </c>
      <c r="H869" s="38" t="s">
        <v>2792</v>
      </c>
      <c r="I869" s="48"/>
      <c r="J869" s="21" t="s">
        <v>822</v>
      </c>
      <c r="K869" s="18" t="s">
        <v>26</v>
      </c>
      <c r="L869" s="18" t="s">
        <v>22</v>
      </c>
      <c r="M869" s="42"/>
      <c r="N869" s="42"/>
      <c r="O869" s="43">
        <f t="shared" si="13"/>
        <v>0</v>
      </c>
    </row>
    <row r="870" spans="1:35" x14ac:dyDescent="0.3">
      <c r="A870" s="17" t="s">
        <v>156</v>
      </c>
      <c r="B870" s="17" t="s">
        <v>2689</v>
      </c>
      <c r="C870" s="22" t="s">
        <v>1725</v>
      </c>
      <c r="D870" s="24">
        <v>85035</v>
      </c>
      <c r="E870" s="22" t="s">
        <v>157</v>
      </c>
      <c r="F870" s="22">
        <v>-1.429529</v>
      </c>
      <c r="G870" s="22">
        <v>46.668109600000001</v>
      </c>
      <c r="H870" s="38" t="s">
        <v>2793</v>
      </c>
      <c r="I870" s="48"/>
      <c r="J870" s="21" t="s">
        <v>835</v>
      </c>
      <c r="K870" s="18" t="s">
        <v>26</v>
      </c>
      <c r="L870" s="18" t="s">
        <v>22</v>
      </c>
      <c r="M870" s="42"/>
      <c r="N870" s="42"/>
      <c r="O870" s="43">
        <f t="shared" si="13"/>
        <v>0</v>
      </c>
    </row>
    <row r="871" spans="1:35" x14ac:dyDescent="0.3">
      <c r="A871" s="17" t="s">
        <v>156</v>
      </c>
      <c r="B871" s="17" t="s">
        <v>2690</v>
      </c>
      <c r="C871" s="22" t="s">
        <v>1726</v>
      </c>
      <c r="D871" s="24">
        <v>85100</v>
      </c>
      <c r="E871" s="22" t="s">
        <v>159</v>
      </c>
      <c r="F871" s="22">
        <v>-1.7696000999999999</v>
      </c>
      <c r="G871" s="22">
        <v>46.48997</v>
      </c>
      <c r="H871" s="38" t="s">
        <v>2793</v>
      </c>
      <c r="I871" s="48"/>
      <c r="J871" s="21" t="s">
        <v>835</v>
      </c>
      <c r="K871" s="18" t="s">
        <v>26</v>
      </c>
      <c r="L871" s="18" t="s">
        <v>22</v>
      </c>
      <c r="M871" s="42"/>
      <c r="N871" s="42"/>
      <c r="O871" s="43">
        <f t="shared" si="13"/>
        <v>0</v>
      </c>
    </row>
    <row r="872" spans="1:35" x14ac:dyDescent="0.3">
      <c r="A872" s="17" t="s">
        <v>540</v>
      </c>
      <c r="B872" s="17" t="s">
        <v>2691</v>
      </c>
      <c r="C872" s="22" t="s">
        <v>1727</v>
      </c>
      <c r="D872" s="24">
        <v>86000</v>
      </c>
      <c r="E872" s="22" t="s">
        <v>541</v>
      </c>
      <c r="F872" s="22">
        <v>0.36712260000000002</v>
      </c>
      <c r="G872" s="22">
        <v>46.582123199999998</v>
      </c>
      <c r="H872" s="38" t="s">
        <v>2792</v>
      </c>
      <c r="I872" s="48"/>
      <c r="J872" s="21" t="s">
        <v>822</v>
      </c>
      <c r="K872" s="18" t="s">
        <v>26</v>
      </c>
      <c r="L872" s="18" t="s">
        <v>22</v>
      </c>
      <c r="M872" s="42"/>
      <c r="N872" s="42"/>
      <c r="O872" s="43">
        <f t="shared" si="13"/>
        <v>0</v>
      </c>
    </row>
    <row r="873" spans="1:35" x14ac:dyDescent="0.3">
      <c r="A873" s="17" t="s">
        <v>540</v>
      </c>
      <c r="B873" s="17" t="s">
        <v>2692</v>
      </c>
      <c r="C873" s="22" t="s">
        <v>1728</v>
      </c>
      <c r="D873" s="24">
        <v>86106</v>
      </c>
      <c r="E873" s="22" t="s">
        <v>542</v>
      </c>
      <c r="F873" s="22">
        <v>0.53136620000000001</v>
      </c>
      <c r="G873" s="22">
        <v>46.8132643</v>
      </c>
      <c r="H873" s="38" t="s">
        <v>2793</v>
      </c>
      <c r="I873" s="48"/>
      <c r="J873" s="21" t="s">
        <v>835</v>
      </c>
      <c r="K873" s="18" t="s">
        <v>26</v>
      </c>
      <c r="L873" s="18" t="s">
        <v>22</v>
      </c>
      <c r="M873" s="42"/>
      <c r="N873" s="42"/>
      <c r="O873" s="43">
        <f t="shared" si="13"/>
        <v>0</v>
      </c>
    </row>
    <row r="874" spans="1:35" x14ac:dyDescent="0.3">
      <c r="A874" s="17" t="s">
        <v>540</v>
      </c>
      <c r="B874" s="17" t="s">
        <v>2693</v>
      </c>
      <c r="C874" s="22" t="s">
        <v>1729</v>
      </c>
      <c r="D874" s="24">
        <v>86000</v>
      </c>
      <c r="E874" s="22" t="s">
        <v>541</v>
      </c>
      <c r="F874" s="22">
        <v>0.37749369999999999</v>
      </c>
      <c r="G874" s="22">
        <v>46.588442299999997</v>
      </c>
      <c r="H874" s="38" t="s">
        <v>2793</v>
      </c>
      <c r="I874" s="48"/>
      <c r="J874" s="21" t="s">
        <v>835</v>
      </c>
      <c r="K874" s="18" t="s">
        <v>26</v>
      </c>
      <c r="L874" s="18" t="s">
        <v>22</v>
      </c>
      <c r="M874" s="42"/>
      <c r="N874" s="42"/>
      <c r="O874" s="43">
        <f t="shared" si="13"/>
        <v>0</v>
      </c>
    </row>
    <row r="875" spans="1:35" x14ac:dyDescent="0.3">
      <c r="A875" s="17" t="s">
        <v>537</v>
      </c>
      <c r="B875" s="17" t="s">
        <v>2694</v>
      </c>
      <c r="C875" s="22" t="s">
        <v>1730</v>
      </c>
      <c r="D875" s="24">
        <v>87000</v>
      </c>
      <c r="E875" s="22" t="s">
        <v>538</v>
      </c>
      <c r="F875" s="22">
        <v>1.2698708000000001</v>
      </c>
      <c r="G875" s="22">
        <v>45.833591599999998</v>
      </c>
      <c r="H875" s="38" t="s">
        <v>2792</v>
      </c>
      <c r="I875" s="48"/>
      <c r="J875" s="21" t="s">
        <v>822</v>
      </c>
      <c r="K875" s="18" t="s">
        <v>26</v>
      </c>
      <c r="L875" s="18" t="s">
        <v>22</v>
      </c>
      <c r="M875" s="42"/>
      <c r="N875" s="42"/>
      <c r="O875" s="43">
        <f t="shared" si="13"/>
        <v>0</v>
      </c>
    </row>
    <row r="876" spans="1:35" x14ac:dyDescent="0.3">
      <c r="A876" s="17" t="s">
        <v>537</v>
      </c>
      <c r="B876" s="17" t="s">
        <v>2695</v>
      </c>
      <c r="C876" s="22" t="s">
        <v>1731</v>
      </c>
      <c r="D876" s="24">
        <v>87000</v>
      </c>
      <c r="E876" s="22" t="s">
        <v>538</v>
      </c>
      <c r="F876" s="22">
        <v>1.25467</v>
      </c>
      <c r="G876" s="22">
        <v>45.832157000000002</v>
      </c>
      <c r="H876" s="38" t="s">
        <v>2792</v>
      </c>
      <c r="I876" s="48"/>
      <c r="J876" s="21" t="s">
        <v>824</v>
      </c>
      <c r="K876" s="18" t="s">
        <v>26</v>
      </c>
      <c r="L876" s="18" t="s">
        <v>22</v>
      </c>
      <c r="M876" s="42"/>
      <c r="N876" s="42"/>
      <c r="O876" s="43">
        <f t="shared" si="13"/>
        <v>0</v>
      </c>
    </row>
    <row r="877" spans="1:35" x14ac:dyDescent="0.3">
      <c r="A877" s="17" t="s">
        <v>537</v>
      </c>
      <c r="B877" s="17" t="s">
        <v>2696</v>
      </c>
      <c r="C877" s="22" t="s">
        <v>1732</v>
      </c>
      <c r="D877" s="24">
        <v>87200</v>
      </c>
      <c r="E877" s="22" t="s">
        <v>539</v>
      </c>
      <c r="F877" s="22">
        <v>0.90088000000000001</v>
      </c>
      <c r="G877" s="22">
        <v>45.886962799999999</v>
      </c>
      <c r="H877" s="38" t="s">
        <v>2793</v>
      </c>
      <c r="I877" s="48"/>
      <c r="J877" s="21" t="s">
        <v>835</v>
      </c>
      <c r="K877" s="31"/>
      <c r="L877" s="18" t="s">
        <v>22</v>
      </c>
      <c r="M877" s="42"/>
      <c r="N877" s="42"/>
      <c r="O877" s="43">
        <f t="shared" si="13"/>
        <v>0</v>
      </c>
    </row>
    <row r="878" spans="1:35" x14ac:dyDescent="0.3">
      <c r="A878" s="17" t="s">
        <v>254</v>
      </c>
      <c r="B878" s="17" t="s">
        <v>2697</v>
      </c>
      <c r="C878" s="22" t="s">
        <v>1733</v>
      </c>
      <c r="D878" s="24">
        <v>88200</v>
      </c>
      <c r="E878" s="22" t="s">
        <v>256</v>
      </c>
      <c r="F878" s="22">
        <v>6.5881999999999996</v>
      </c>
      <c r="G878" s="22">
        <v>48.017499999999998</v>
      </c>
      <c r="H878" s="38" t="s">
        <v>2793</v>
      </c>
      <c r="I878" s="48"/>
      <c r="J878" s="21" t="s">
        <v>835</v>
      </c>
      <c r="K878" s="31"/>
      <c r="L878" s="18" t="s">
        <v>22</v>
      </c>
      <c r="M878" s="42"/>
      <c r="N878" s="42"/>
      <c r="O878" s="43">
        <f t="shared" si="13"/>
        <v>0</v>
      </c>
    </row>
    <row r="879" spans="1:35" x14ac:dyDescent="0.3">
      <c r="A879" s="17" t="s">
        <v>254</v>
      </c>
      <c r="B879" s="17" t="s">
        <v>2698</v>
      </c>
      <c r="C879" s="22" t="s">
        <v>1734</v>
      </c>
      <c r="D879" s="24">
        <v>88100</v>
      </c>
      <c r="E879" s="22" t="s">
        <v>257</v>
      </c>
      <c r="F879" s="22">
        <v>6.9491382000000002</v>
      </c>
      <c r="G879" s="22">
        <v>48.289275500000002</v>
      </c>
      <c r="H879" s="38" t="s">
        <v>2793</v>
      </c>
      <c r="I879" s="48"/>
      <c r="J879" s="21" t="s">
        <v>835</v>
      </c>
      <c r="K879" s="18" t="s">
        <v>26</v>
      </c>
      <c r="L879" s="18" t="s">
        <v>22</v>
      </c>
      <c r="M879" s="42"/>
      <c r="N879" s="42"/>
      <c r="O879" s="43">
        <f t="shared" si="13"/>
        <v>0</v>
      </c>
    </row>
    <row r="880" spans="1:35" x14ac:dyDescent="0.3">
      <c r="A880" s="17" t="s">
        <v>254</v>
      </c>
      <c r="B880" s="17" t="s">
        <v>2699</v>
      </c>
      <c r="C880" s="22" t="s">
        <v>1735</v>
      </c>
      <c r="D880" s="24">
        <v>88000</v>
      </c>
      <c r="E880" s="22" t="s">
        <v>255</v>
      </c>
      <c r="F880" s="22">
        <v>6.4421869999999997</v>
      </c>
      <c r="G880" s="22">
        <v>48.174563999999997</v>
      </c>
      <c r="H880" s="38" t="s">
        <v>2792</v>
      </c>
      <c r="I880" s="48"/>
      <c r="J880" s="21" t="s">
        <v>822</v>
      </c>
      <c r="K880" s="18" t="s">
        <v>26</v>
      </c>
      <c r="L880" s="18" t="s">
        <v>22</v>
      </c>
      <c r="M880" s="42"/>
      <c r="N880" s="42"/>
      <c r="O880" s="43">
        <f t="shared" si="13"/>
        <v>0</v>
      </c>
    </row>
    <row r="881" spans="1:35" x14ac:dyDescent="0.3">
      <c r="A881" s="17" t="s">
        <v>221</v>
      </c>
      <c r="B881" s="17" t="s">
        <v>2700</v>
      </c>
      <c r="C881" s="22" t="s">
        <v>1736</v>
      </c>
      <c r="D881" s="24">
        <v>89300</v>
      </c>
      <c r="E881" s="22" t="s">
        <v>1009</v>
      </c>
      <c r="F881" s="22">
        <v>3.4071674000000001</v>
      </c>
      <c r="G881" s="22">
        <v>47.9822165</v>
      </c>
      <c r="H881" s="38" t="s">
        <v>2793</v>
      </c>
      <c r="I881" s="48"/>
      <c r="J881" s="21" t="s">
        <v>835</v>
      </c>
      <c r="K881" s="31"/>
      <c r="L881" s="18" t="s">
        <v>22</v>
      </c>
      <c r="M881" s="42"/>
      <c r="N881" s="42"/>
      <c r="O881" s="43">
        <f t="shared" si="13"/>
        <v>0</v>
      </c>
    </row>
    <row r="882" spans="1:35" x14ac:dyDescent="0.3">
      <c r="A882" s="17" t="s">
        <v>221</v>
      </c>
      <c r="B882" s="17" t="s">
        <v>2701</v>
      </c>
      <c r="C882" s="22" t="s">
        <v>1737</v>
      </c>
      <c r="D882" s="24">
        <v>89000</v>
      </c>
      <c r="E882" s="22" t="s">
        <v>222</v>
      </c>
      <c r="F882" s="22">
        <v>3.5704734</v>
      </c>
      <c r="G882" s="22">
        <v>47.790098</v>
      </c>
      <c r="H882" s="38" t="s">
        <v>2793</v>
      </c>
      <c r="I882" s="48"/>
      <c r="J882" s="21" t="s">
        <v>835</v>
      </c>
      <c r="K882" s="18" t="s">
        <v>26</v>
      </c>
      <c r="L882" s="18" t="s">
        <v>22</v>
      </c>
      <c r="M882" s="42"/>
      <c r="N882" s="42"/>
      <c r="O882" s="43">
        <f t="shared" si="13"/>
        <v>0</v>
      </c>
    </row>
    <row r="883" spans="1:35" s="19" customFormat="1" x14ac:dyDescent="0.3">
      <c r="A883" s="17" t="s">
        <v>221</v>
      </c>
      <c r="B883" s="17" t="s">
        <v>2702</v>
      </c>
      <c r="C883" s="22" t="s">
        <v>1738</v>
      </c>
      <c r="D883" s="24">
        <v>89200</v>
      </c>
      <c r="E883" s="22" t="s">
        <v>224</v>
      </c>
      <c r="F883" s="22">
        <v>3.9008183999999999</v>
      </c>
      <c r="G883" s="22">
        <v>47.494167400000002</v>
      </c>
      <c r="H883" s="38" t="s">
        <v>2793</v>
      </c>
      <c r="I883" s="48"/>
      <c r="J883" s="21" t="s">
        <v>835</v>
      </c>
      <c r="K883" s="31"/>
      <c r="L883" s="18" t="s">
        <v>22</v>
      </c>
      <c r="M883" s="42"/>
      <c r="N883" s="42"/>
      <c r="O883" s="43">
        <f t="shared" si="13"/>
        <v>0</v>
      </c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  <c r="AI883" s="36"/>
    </row>
    <row r="884" spans="1:35" x14ac:dyDescent="0.3">
      <c r="A884" s="17" t="s">
        <v>221</v>
      </c>
      <c r="B884" s="17" t="s">
        <v>2703</v>
      </c>
      <c r="C884" s="22" t="s">
        <v>1739</v>
      </c>
      <c r="D884" s="24">
        <v>89024</v>
      </c>
      <c r="E884" s="22" t="s">
        <v>222</v>
      </c>
      <c r="F884" s="22">
        <v>3.5694810000000001</v>
      </c>
      <c r="G884" s="22">
        <v>47.788969999999999</v>
      </c>
      <c r="H884" s="38" t="s">
        <v>2792</v>
      </c>
      <c r="I884" s="48"/>
      <c r="J884" s="21" t="s">
        <v>822</v>
      </c>
      <c r="K884" s="18" t="s">
        <v>26</v>
      </c>
      <c r="L884" s="18" t="s">
        <v>22</v>
      </c>
      <c r="M884" s="42"/>
      <c r="N884" s="42"/>
      <c r="O884" s="43">
        <f t="shared" si="13"/>
        <v>0</v>
      </c>
    </row>
    <row r="885" spans="1:35" x14ac:dyDescent="0.3">
      <c r="A885" s="17" t="s">
        <v>221</v>
      </c>
      <c r="B885" s="17" t="s">
        <v>2704</v>
      </c>
      <c r="C885" s="22" t="s">
        <v>1740</v>
      </c>
      <c r="D885" s="24">
        <v>89106</v>
      </c>
      <c r="E885" s="22" t="s">
        <v>223</v>
      </c>
      <c r="F885" s="22">
        <v>3.2955325000000002</v>
      </c>
      <c r="G885" s="22">
        <v>48.195588100000002</v>
      </c>
      <c r="H885" s="38" t="s">
        <v>2792</v>
      </c>
      <c r="I885" s="48"/>
      <c r="J885" s="21" t="s">
        <v>823</v>
      </c>
      <c r="K885" s="18" t="s">
        <v>26</v>
      </c>
      <c r="L885" s="18" t="s">
        <v>22</v>
      </c>
      <c r="M885" s="42"/>
      <c r="N885" s="42"/>
      <c r="O885" s="43">
        <f t="shared" si="13"/>
        <v>0</v>
      </c>
    </row>
    <row r="886" spans="1:35" s="19" customFormat="1" x14ac:dyDescent="0.3">
      <c r="A886" s="17" t="s">
        <v>1822</v>
      </c>
      <c r="B886" s="17" t="s">
        <v>2705</v>
      </c>
      <c r="C886" s="22" t="s">
        <v>1593</v>
      </c>
      <c r="D886" s="24">
        <v>35000</v>
      </c>
      <c r="E886" s="22" t="s">
        <v>173</v>
      </c>
      <c r="F886" s="22">
        <v>-1.6368566</v>
      </c>
      <c r="G886" s="22">
        <v>48.0954166</v>
      </c>
      <c r="H886" s="38" t="s">
        <v>2792</v>
      </c>
      <c r="I886" s="48"/>
      <c r="J886" s="21" t="s">
        <v>824</v>
      </c>
      <c r="K886" s="18" t="s">
        <v>26</v>
      </c>
      <c r="L886" s="18" t="s">
        <v>22</v>
      </c>
      <c r="M886" s="42"/>
      <c r="N886" s="42"/>
      <c r="O886" s="43">
        <f t="shared" si="13"/>
        <v>0</v>
      </c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  <c r="AI886" s="36"/>
    </row>
    <row r="887" spans="1:35" x14ac:dyDescent="0.3">
      <c r="A887" s="17" t="s">
        <v>193</v>
      </c>
      <c r="B887" s="17" t="s">
        <v>2706</v>
      </c>
      <c r="C887" s="22" t="s">
        <v>1741</v>
      </c>
      <c r="D887" s="24">
        <v>90000</v>
      </c>
      <c r="E887" s="22" t="s">
        <v>194</v>
      </c>
      <c r="F887" s="22">
        <v>6.8558097</v>
      </c>
      <c r="G887" s="22">
        <v>47.639655699999999</v>
      </c>
      <c r="H887" s="38" t="s">
        <v>2792</v>
      </c>
      <c r="I887" s="48"/>
      <c r="J887" s="21" t="s">
        <v>823</v>
      </c>
      <c r="K887" s="18" t="s">
        <v>26</v>
      </c>
      <c r="L887" s="18" t="s">
        <v>22</v>
      </c>
      <c r="M887" s="42"/>
      <c r="N887" s="42"/>
      <c r="O887" s="43">
        <f t="shared" si="13"/>
        <v>0</v>
      </c>
    </row>
    <row r="888" spans="1:35" s="19" customFormat="1" x14ac:dyDescent="0.3">
      <c r="A888" s="17" t="s">
        <v>193</v>
      </c>
      <c r="B888" s="17" t="s">
        <v>2707</v>
      </c>
      <c r="C888" s="22" t="s">
        <v>1742</v>
      </c>
      <c r="D888" s="24">
        <v>90000</v>
      </c>
      <c r="E888" s="22" t="s">
        <v>194</v>
      </c>
      <c r="F888" s="22">
        <v>6.8550073999999999</v>
      </c>
      <c r="G888" s="22">
        <v>47.638133099999997</v>
      </c>
      <c r="H888" s="38" t="s">
        <v>2793</v>
      </c>
      <c r="I888" s="48"/>
      <c r="J888" s="21" t="s">
        <v>835</v>
      </c>
      <c r="K888" s="31"/>
      <c r="L888" s="18" t="s">
        <v>22</v>
      </c>
      <c r="M888" s="42"/>
      <c r="N888" s="42"/>
      <c r="O888" s="43">
        <f t="shared" si="13"/>
        <v>0</v>
      </c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  <c r="AI888" s="36"/>
    </row>
    <row r="889" spans="1:35" x14ac:dyDescent="0.3">
      <c r="A889" s="17" t="s">
        <v>1822</v>
      </c>
      <c r="B889" s="17" t="s">
        <v>2705</v>
      </c>
      <c r="C889" s="22" t="s">
        <v>1593</v>
      </c>
      <c r="D889" s="24">
        <v>35000</v>
      </c>
      <c r="E889" s="22" t="s">
        <v>173</v>
      </c>
      <c r="F889" s="22">
        <v>-1.6368566</v>
      </c>
      <c r="G889" s="22">
        <v>48.0954166</v>
      </c>
      <c r="H889" s="38" t="s">
        <v>2793</v>
      </c>
      <c r="I889" s="48"/>
      <c r="J889" s="21" t="s">
        <v>835</v>
      </c>
      <c r="K889" s="31"/>
      <c r="L889" s="18" t="s">
        <v>22</v>
      </c>
      <c r="M889" s="42"/>
      <c r="N889" s="42"/>
      <c r="O889" s="43">
        <f t="shared" si="13"/>
        <v>0</v>
      </c>
    </row>
    <row r="890" spans="1:35" x14ac:dyDescent="0.3">
      <c r="A890" s="17" t="s">
        <v>435</v>
      </c>
      <c r="B890" s="17" t="s">
        <v>2708</v>
      </c>
      <c r="C890" s="22" t="s">
        <v>1743</v>
      </c>
      <c r="D890" s="24">
        <v>91100</v>
      </c>
      <c r="E890" s="22" t="s">
        <v>438</v>
      </c>
      <c r="F890" s="22">
        <v>2.4746537000000002</v>
      </c>
      <c r="G890" s="22">
        <v>48.613230000000001</v>
      </c>
      <c r="H890" s="38" t="s">
        <v>2793</v>
      </c>
      <c r="I890" s="48"/>
      <c r="J890" s="21" t="s">
        <v>835</v>
      </c>
      <c r="K890" s="18" t="s">
        <v>26</v>
      </c>
      <c r="L890" s="18" t="s">
        <v>22</v>
      </c>
      <c r="M890" s="42"/>
      <c r="N890" s="42"/>
      <c r="O890" s="43">
        <f t="shared" si="13"/>
        <v>0</v>
      </c>
    </row>
    <row r="891" spans="1:35" x14ac:dyDescent="0.3">
      <c r="A891" s="17" t="s">
        <v>435</v>
      </c>
      <c r="B891" s="17" t="s">
        <v>2709</v>
      </c>
      <c r="C891" s="22" t="s">
        <v>1744</v>
      </c>
      <c r="D891" s="24">
        <v>91350</v>
      </c>
      <c r="E891" s="22" t="s">
        <v>439</v>
      </c>
      <c r="F891" s="22">
        <v>2.3863080999999999</v>
      </c>
      <c r="G891" s="22">
        <v>48.657091600000001</v>
      </c>
      <c r="H891" s="38" t="s">
        <v>2793</v>
      </c>
      <c r="I891" s="48"/>
      <c r="J891" s="21" t="s">
        <v>835</v>
      </c>
      <c r="K891" s="18" t="s">
        <v>26</v>
      </c>
      <c r="L891" s="18" t="s">
        <v>22</v>
      </c>
      <c r="M891" s="42"/>
      <c r="N891" s="42"/>
      <c r="O891" s="43">
        <f t="shared" si="13"/>
        <v>0</v>
      </c>
    </row>
    <row r="892" spans="1:35" x14ac:dyDescent="0.3">
      <c r="A892" s="17" t="s">
        <v>435</v>
      </c>
      <c r="B892" s="17" t="s">
        <v>2710</v>
      </c>
      <c r="C892" s="22" t="s">
        <v>1745</v>
      </c>
      <c r="D892" s="24">
        <v>91940</v>
      </c>
      <c r="E892" s="22" t="s">
        <v>440</v>
      </c>
      <c r="F892" s="22">
        <v>2.1699345999999999</v>
      </c>
      <c r="G892" s="22">
        <v>48.683600800000001</v>
      </c>
      <c r="H892" s="38" t="s">
        <v>2793</v>
      </c>
      <c r="I892" s="48"/>
      <c r="J892" s="21" t="s">
        <v>835</v>
      </c>
      <c r="K892" s="18" t="s">
        <v>26</v>
      </c>
      <c r="L892" s="18" t="s">
        <v>22</v>
      </c>
      <c r="M892" s="42"/>
      <c r="N892" s="42"/>
      <c r="O892" s="43">
        <f t="shared" si="13"/>
        <v>0</v>
      </c>
    </row>
    <row r="893" spans="1:35" x14ac:dyDescent="0.3">
      <c r="A893" s="17" t="s">
        <v>435</v>
      </c>
      <c r="B893" s="17" t="s">
        <v>2711</v>
      </c>
      <c r="C893" s="22" t="s">
        <v>1746</v>
      </c>
      <c r="D893" s="24">
        <v>91270</v>
      </c>
      <c r="E893" s="22" t="s">
        <v>1747</v>
      </c>
      <c r="F893" s="22">
        <v>2.4279999999999999</v>
      </c>
      <c r="G893" s="22">
        <v>48.7027</v>
      </c>
      <c r="H893" s="38" t="s">
        <v>2793</v>
      </c>
      <c r="I893" s="48"/>
      <c r="J893" s="21" t="s">
        <v>835</v>
      </c>
      <c r="K893" s="31"/>
      <c r="L893" s="18" t="s">
        <v>22</v>
      </c>
      <c r="M893" s="42"/>
      <c r="N893" s="42"/>
      <c r="O893" s="43">
        <f t="shared" si="13"/>
        <v>0</v>
      </c>
    </row>
    <row r="894" spans="1:35" x14ac:dyDescent="0.3">
      <c r="A894" s="17" t="s">
        <v>435</v>
      </c>
      <c r="B894" s="17" t="s">
        <v>2712</v>
      </c>
      <c r="C894" s="22" t="s">
        <v>1748</v>
      </c>
      <c r="D894" s="24">
        <v>91309</v>
      </c>
      <c r="E894" s="22" t="s">
        <v>762</v>
      </c>
      <c r="F894" s="22">
        <v>2.4265710999999999</v>
      </c>
      <c r="G894" s="22">
        <v>48.6248802</v>
      </c>
      <c r="H894" s="38" t="s">
        <v>2792</v>
      </c>
      <c r="I894" s="48"/>
      <c r="J894" s="21" t="s">
        <v>836</v>
      </c>
      <c r="K894" s="18" t="s">
        <v>26</v>
      </c>
      <c r="L894" s="18" t="s">
        <v>22</v>
      </c>
      <c r="M894" s="42"/>
      <c r="N894" s="42"/>
      <c r="O894" s="43">
        <f t="shared" si="13"/>
        <v>0</v>
      </c>
    </row>
    <row r="895" spans="1:35" x14ac:dyDescent="0.3">
      <c r="A895" s="17" t="s">
        <v>435</v>
      </c>
      <c r="B895" s="17" t="s">
        <v>2713</v>
      </c>
      <c r="C895" s="22" t="s">
        <v>1749</v>
      </c>
      <c r="D895" s="24">
        <v>91290</v>
      </c>
      <c r="E895" s="22" t="s">
        <v>442</v>
      </c>
      <c r="F895" s="22">
        <v>2.2428599999999999</v>
      </c>
      <c r="G895" s="22">
        <v>48.588571999999999</v>
      </c>
      <c r="H895" s="38" t="s">
        <v>2792</v>
      </c>
      <c r="I895" s="48"/>
      <c r="J895" s="21" t="s">
        <v>824</v>
      </c>
      <c r="K895" s="18" t="s">
        <v>26</v>
      </c>
      <c r="L895" s="18" t="s">
        <v>22</v>
      </c>
      <c r="M895" s="42"/>
      <c r="N895" s="42"/>
      <c r="O895" s="43">
        <f t="shared" si="13"/>
        <v>0</v>
      </c>
    </row>
    <row r="896" spans="1:35" x14ac:dyDescent="0.3">
      <c r="A896" s="17" t="s">
        <v>435</v>
      </c>
      <c r="B896" s="17" t="s">
        <v>2714</v>
      </c>
      <c r="C896" s="22" t="s">
        <v>1750</v>
      </c>
      <c r="D896" s="24">
        <v>91150</v>
      </c>
      <c r="E896" s="22" t="s">
        <v>436</v>
      </c>
      <c r="F896" s="22">
        <v>2.1489886999999999</v>
      </c>
      <c r="G896" s="22">
        <v>48.428277600000001</v>
      </c>
      <c r="H896" s="38" t="s">
        <v>2792</v>
      </c>
      <c r="I896" s="48"/>
      <c r="J896" s="21" t="s">
        <v>823</v>
      </c>
      <c r="K896" s="18" t="s">
        <v>26</v>
      </c>
      <c r="L896" s="18" t="s">
        <v>22</v>
      </c>
      <c r="M896" s="42"/>
      <c r="N896" s="42"/>
      <c r="O896" s="43">
        <f t="shared" si="13"/>
        <v>0</v>
      </c>
    </row>
    <row r="897" spans="1:35" x14ac:dyDescent="0.3">
      <c r="A897" s="17" t="s">
        <v>435</v>
      </c>
      <c r="B897" s="17" t="s">
        <v>2715</v>
      </c>
      <c r="C897" s="22" t="s">
        <v>1751</v>
      </c>
      <c r="D897" s="24">
        <v>91000</v>
      </c>
      <c r="E897" s="22" t="s">
        <v>437</v>
      </c>
      <c r="F897" s="22">
        <v>2.4312933000000001</v>
      </c>
      <c r="G897" s="22">
        <v>48.631459499999998</v>
      </c>
      <c r="H897" s="38" t="s">
        <v>2792</v>
      </c>
      <c r="I897" s="48"/>
      <c r="J897" s="21" t="s">
        <v>826</v>
      </c>
      <c r="K897" s="18" t="s">
        <v>26</v>
      </c>
      <c r="L897" s="18" t="s">
        <v>22</v>
      </c>
      <c r="M897" s="42"/>
      <c r="N897" s="42"/>
      <c r="O897" s="43">
        <f t="shared" si="13"/>
        <v>0</v>
      </c>
    </row>
    <row r="898" spans="1:35" s="19" customFormat="1" x14ac:dyDescent="0.3">
      <c r="A898" s="17" t="s">
        <v>435</v>
      </c>
      <c r="B898" s="17" t="s">
        <v>2716</v>
      </c>
      <c r="C898" s="22" t="s">
        <v>1752</v>
      </c>
      <c r="D898" s="24">
        <v>91300</v>
      </c>
      <c r="E898" s="22" t="s">
        <v>441</v>
      </c>
      <c r="F898" s="22">
        <v>2.2892307000000001</v>
      </c>
      <c r="G898" s="22">
        <v>48.732506399999998</v>
      </c>
      <c r="H898" s="38" t="s">
        <v>2792</v>
      </c>
      <c r="I898" s="48"/>
      <c r="J898" s="21" t="s">
        <v>823</v>
      </c>
      <c r="K898" s="18" t="s">
        <v>26</v>
      </c>
      <c r="L898" s="18" t="s">
        <v>22</v>
      </c>
      <c r="M898" s="42"/>
      <c r="N898" s="42"/>
      <c r="O898" s="43">
        <f t="shared" si="13"/>
        <v>0</v>
      </c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H898" s="36"/>
      <c r="AI898" s="36"/>
    </row>
    <row r="899" spans="1:35" x14ac:dyDescent="0.3">
      <c r="A899" s="17" t="s">
        <v>494</v>
      </c>
      <c r="B899" s="17" t="s">
        <v>2717</v>
      </c>
      <c r="C899" s="22" t="s">
        <v>1753</v>
      </c>
      <c r="D899" s="24">
        <v>92100</v>
      </c>
      <c r="E899" s="22" t="s">
        <v>497</v>
      </c>
      <c r="F899" s="22">
        <v>2.2474363999999998</v>
      </c>
      <c r="G899" s="22">
        <v>48.830604299999997</v>
      </c>
      <c r="H899" s="38" t="s">
        <v>2793</v>
      </c>
      <c r="I899" s="48"/>
      <c r="J899" s="21" t="s">
        <v>835</v>
      </c>
      <c r="K899" s="31"/>
      <c r="L899" s="18" t="s">
        <v>22</v>
      </c>
      <c r="M899" s="42"/>
      <c r="N899" s="42"/>
      <c r="O899" s="43">
        <f t="shared" si="13"/>
        <v>0</v>
      </c>
    </row>
    <row r="900" spans="1:35" x14ac:dyDescent="0.3">
      <c r="A900" s="17" t="s">
        <v>494</v>
      </c>
      <c r="B900" s="17" t="s">
        <v>2718</v>
      </c>
      <c r="C900" s="22" t="s">
        <v>1754</v>
      </c>
      <c r="D900" s="24">
        <v>92701</v>
      </c>
      <c r="E900" s="22" t="s">
        <v>499</v>
      </c>
      <c r="F900" s="22">
        <v>2.2503289999999998</v>
      </c>
      <c r="G900" s="22">
        <v>48.924028200000002</v>
      </c>
      <c r="H900" s="38" t="s">
        <v>2793</v>
      </c>
      <c r="I900" s="48"/>
      <c r="J900" s="21" t="s">
        <v>835</v>
      </c>
      <c r="K900" s="18" t="s">
        <v>26</v>
      </c>
      <c r="L900" s="18" t="s">
        <v>22</v>
      </c>
      <c r="M900" s="42"/>
      <c r="N900" s="42"/>
      <c r="O900" s="43">
        <f t="shared" si="13"/>
        <v>0</v>
      </c>
    </row>
    <row r="901" spans="1:35" x14ac:dyDescent="0.3">
      <c r="A901" s="17" t="s">
        <v>494</v>
      </c>
      <c r="B901" s="17" t="s">
        <v>2719</v>
      </c>
      <c r="C901" s="22" t="s">
        <v>1755</v>
      </c>
      <c r="D901" s="24">
        <v>92401</v>
      </c>
      <c r="E901" s="22" t="s">
        <v>495</v>
      </c>
      <c r="F901" s="22">
        <v>2.2569058000000002</v>
      </c>
      <c r="G901" s="22">
        <v>48.898779300000001</v>
      </c>
      <c r="H901" s="38" t="s">
        <v>2793</v>
      </c>
      <c r="I901" s="48"/>
      <c r="J901" s="21" t="s">
        <v>835</v>
      </c>
      <c r="K901" s="18" t="s">
        <v>26</v>
      </c>
      <c r="L901" s="18" t="s">
        <v>22</v>
      </c>
      <c r="M901" s="42"/>
      <c r="N901" s="42"/>
      <c r="O901" s="43">
        <f t="shared" si="13"/>
        <v>0</v>
      </c>
    </row>
    <row r="902" spans="1:35" x14ac:dyDescent="0.3">
      <c r="A902" s="17" t="s">
        <v>494</v>
      </c>
      <c r="B902" s="17" t="s">
        <v>2720</v>
      </c>
      <c r="C902" s="22" t="s">
        <v>1756</v>
      </c>
      <c r="D902" s="24">
        <v>92237</v>
      </c>
      <c r="E902" s="22" t="s">
        <v>503</v>
      </c>
      <c r="F902" s="22">
        <v>2.2922513000000002</v>
      </c>
      <c r="G902" s="22">
        <v>48.924706100000002</v>
      </c>
      <c r="H902" s="38" t="s">
        <v>2793</v>
      </c>
      <c r="I902" s="48"/>
      <c r="J902" s="21" t="s">
        <v>835</v>
      </c>
      <c r="K902" s="18" t="s">
        <v>26</v>
      </c>
      <c r="L902" s="18" t="s">
        <v>22</v>
      </c>
      <c r="M902" s="42"/>
      <c r="N902" s="42"/>
      <c r="O902" s="43">
        <f t="shared" si="13"/>
        <v>0</v>
      </c>
    </row>
    <row r="903" spans="1:35" x14ac:dyDescent="0.3">
      <c r="A903" s="17" t="s">
        <v>494</v>
      </c>
      <c r="B903" s="17" t="s">
        <v>2721</v>
      </c>
      <c r="C903" s="22" t="s">
        <v>1757</v>
      </c>
      <c r="D903" s="24">
        <v>92390</v>
      </c>
      <c r="E903" s="22" t="s">
        <v>501</v>
      </c>
      <c r="F903" s="22">
        <v>2.3285643999999999</v>
      </c>
      <c r="G903" s="22">
        <v>48.9266237</v>
      </c>
      <c r="H903" s="38" t="s">
        <v>2793</v>
      </c>
      <c r="I903" s="48"/>
      <c r="J903" s="21" t="s">
        <v>835</v>
      </c>
      <c r="K903" s="18" t="s">
        <v>26</v>
      </c>
      <c r="L903" s="18" t="s">
        <v>22</v>
      </c>
      <c r="M903" s="42"/>
      <c r="N903" s="42"/>
      <c r="O903" s="43">
        <f t="shared" si="13"/>
        <v>0</v>
      </c>
    </row>
    <row r="904" spans="1:35" x14ac:dyDescent="0.3">
      <c r="A904" s="17" t="s">
        <v>494</v>
      </c>
      <c r="B904" s="17" t="s">
        <v>2722</v>
      </c>
      <c r="C904" s="22" t="s">
        <v>1758</v>
      </c>
      <c r="D904" s="24">
        <v>92365</v>
      </c>
      <c r="E904" s="22" t="s">
        <v>502</v>
      </c>
      <c r="F904" s="22">
        <v>2.2328310999999998</v>
      </c>
      <c r="G904" s="22">
        <v>48.785384000000001</v>
      </c>
      <c r="H904" s="38" t="s">
        <v>2793</v>
      </c>
      <c r="I904" s="48"/>
      <c r="J904" s="21" t="s">
        <v>835</v>
      </c>
      <c r="K904" s="18" t="s">
        <v>26</v>
      </c>
      <c r="L904" s="18" t="s">
        <v>22</v>
      </c>
      <c r="M904" s="42"/>
      <c r="N904" s="42"/>
      <c r="O904" s="43">
        <f t="shared" ref="O904:O956" si="14">M904+(N904*12)</f>
        <v>0</v>
      </c>
    </row>
    <row r="905" spans="1:35" s="19" customFormat="1" x14ac:dyDescent="0.3">
      <c r="A905" s="17" t="s">
        <v>494</v>
      </c>
      <c r="B905" s="17" t="s">
        <v>2723</v>
      </c>
      <c r="C905" s="22" t="s">
        <v>1759</v>
      </c>
      <c r="D905" s="24">
        <v>92601</v>
      </c>
      <c r="E905" s="22" t="s">
        <v>500</v>
      </c>
      <c r="F905" s="22">
        <v>2.2758243000000999</v>
      </c>
      <c r="G905" s="22">
        <v>48.931179899999997</v>
      </c>
      <c r="H905" s="38" t="s">
        <v>2793</v>
      </c>
      <c r="I905" s="48"/>
      <c r="J905" s="21" t="s">
        <v>835</v>
      </c>
      <c r="K905" s="18" t="s">
        <v>26</v>
      </c>
      <c r="L905" s="18" t="s">
        <v>22</v>
      </c>
      <c r="M905" s="42"/>
      <c r="N905" s="42"/>
      <c r="O905" s="43">
        <f t="shared" si="14"/>
        <v>0</v>
      </c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H905" s="36"/>
      <c r="AI905" s="36"/>
    </row>
    <row r="906" spans="1:35" x14ac:dyDescent="0.3">
      <c r="A906" s="17" t="s">
        <v>494</v>
      </c>
      <c r="B906" s="17" t="s">
        <v>2724</v>
      </c>
      <c r="C906" s="22" t="s">
        <v>1760</v>
      </c>
      <c r="D906" s="24">
        <v>92021</v>
      </c>
      <c r="E906" s="22" t="s">
        <v>478</v>
      </c>
      <c r="F906" s="22">
        <v>2.2080313</v>
      </c>
      <c r="G906" s="22">
        <v>48.893120799999998</v>
      </c>
      <c r="H906" s="38" t="s">
        <v>2792</v>
      </c>
      <c r="I906" s="48"/>
      <c r="J906" s="21" t="s">
        <v>824</v>
      </c>
      <c r="K906" s="18" t="s">
        <v>26</v>
      </c>
      <c r="L906" s="18" t="s">
        <v>22</v>
      </c>
      <c r="M906" s="42"/>
      <c r="N906" s="42"/>
      <c r="O906" s="43">
        <f t="shared" si="14"/>
        <v>0</v>
      </c>
    </row>
    <row r="907" spans="1:35" s="19" customFormat="1" x14ac:dyDescent="0.3">
      <c r="A907" s="17" t="s">
        <v>494</v>
      </c>
      <c r="B907" s="17" t="s">
        <v>2725</v>
      </c>
      <c r="C907" s="22" t="s">
        <v>1761</v>
      </c>
      <c r="D907" s="24">
        <v>92026</v>
      </c>
      <c r="E907" s="22" t="s">
        <v>478</v>
      </c>
      <c r="F907" s="22">
        <v>2.2258030999999998</v>
      </c>
      <c r="G907" s="22">
        <v>48.894823600000002</v>
      </c>
      <c r="H907" s="38" t="s">
        <v>2792</v>
      </c>
      <c r="I907" s="48"/>
      <c r="J907" s="21" t="s">
        <v>836</v>
      </c>
      <c r="K907" s="18" t="s">
        <v>26</v>
      </c>
      <c r="L907" s="18" t="s">
        <v>22</v>
      </c>
      <c r="M907" s="42"/>
      <c r="N907" s="42"/>
      <c r="O907" s="43">
        <f t="shared" si="14"/>
        <v>0</v>
      </c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H907" s="36"/>
      <c r="AI907" s="36"/>
    </row>
    <row r="908" spans="1:35" x14ac:dyDescent="0.3">
      <c r="A908" s="17" t="s">
        <v>494</v>
      </c>
      <c r="B908" s="17" t="s">
        <v>2726</v>
      </c>
      <c r="C908" s="22" t="s">
        <v>1762</v>
      </c>
      <c r="D908" s="24">
        <v>92223</v>
      </c>
      <c r="E908" s="22" t="s">
        <v>498</v>
      </c>
      <c r="F908" s="22">
        <v>2.3082905999999999</v>
      </c>
      <c r="G908" s="22">
        <v>48.797724600000002</v>
      </c>
      <c r="H908" s="38" t="s">
        <v>2793</v>
      </c>
      <c r="I908" s="48"/>
      <c r="J908" s="21" t="s">
        <v>835</v>
      </c>
      <c r="K908" s="18" t="s">
        <v>26</v>
      </c>
      <c r="L908" s="18" t="s">
        <v>22</v>
      </c>
      <c r="M908" s="42"/>
      <c r="N908" s="42"/>
      <c r="O908" s="43">
        <f t="shared" si="14"/>
        <v>0</v>
      </c>
    </row>
    <row r="909" spans="1:35" x14ac:dyDescent="0.3">
      <c r="A909" s="17" t="s">
        <v>494</v>
      </c>
      <c r="B909" s="17" t="s">
        <v>2727</v>
      </c>
      <c r="C909" s="22" t="s">
        <v>1763</v>
      </c>
      <c r="D909" s="24">
        <v>92700</v>
      </c>
      <c r="E909" s="22" t="s">
        <v>499</v>
      </c>
      <c r="F909" s="22">
        <v>2.2394033000000002</v>
      </c>
      <c r="G909" s="22">
        <v>48.915006900000002</v>
      </c>
      <c r="H909" s="38" t="s">
        <v>2793</v>
      </c>
      <c r="I909" s="48"/>
      <c r="J909" s="21" t="s">
        <v>835</v>
      </c>
      <c r="K909" s="18" t="s">
        <v>26</v>
      </c>
      <c r="L909" s="18" t="s">
        <v>22</v>
      </c>
      <c r="M909" s="42"/>
      <c r="N909" s="42"/>
      <c r="O909" s="43">
        <f t="shared" si="14"/>
        <v>0</v>
      </c>
    </row>
    <row r="910" spans="1:35" x14ac:dyDescent="0.3">
      <c r="A910" s="17" t="s">
        <v>494</v>
      </c>
      <c r="B910" s="17" t="s">
        <v>2728</v>
      </c>
      <c r="C910" s="22" t="s">
        <v>1764</v>
      </c>
      <c r="D910" s="24">
        <v>92120</v>
      </c>
      <c r="E910" s="22" t="s">
        <v>496</v>
      </c>
      <c r="F910" s="22">
        <v>2.3253650000000001</v>
      </c>
      <c r="G910" s="22">
        <v>48.810865999999997</v>
      </c>
      <c r="H910" s="38" t="s">
        <v>2792</v>
      </c>
      <c r="I910" s="48"/>
      <c r="J910" s="21" t="s">
        <v>822</v>
      </c>
      <c r="K910" s="18" t="s">
        <v>26</v>
      </c>
      <c r="L910" s="18" t="s">
        <v>22</v>
      </c>
      <c r="M910" s="42"/>
      <c r="N910" s="42"/>
      <c r="O910" s="43">
        <f t="shared" si="14"/>
        <v>0</v>
      </c>
    </row>
    <row r="911" spans="1:35" s="19" customFormat="1" x14ac:dyDescent="0.3">
      <c r="A911" s="17" t="s">
        <v>494</v>
      </c>
      <c r="B911" s="17" t="s">
        <v>2729</v>
      </c>
      <c r="C911" s="22" t="s">
        <v>1765</v>
      </c>
      <c r="D911" s="24">
        <v>92801</v>
      </c>
      <c r="E911" s="22" t="s">
        <v>1766</v>
      </c>
      <c r="F911" s="22">
        <v>2.230877</v>
      </c>
      <c r="G911" s="22">
        <v>48.882068699999998</v>
      </c>
      <c r="H911" s="38" t="s">
        <v>2792</v>
      </c>
      <c r="I911" s="48"/>
      <c r="J911" s="21" t="s">
        <v>824</v>
      </c>
      <c r="K911" s="18" t="s">
        <v>26</v>
      </c>
      <c r="L911" s="18" t="s">
        <v>22</v>
      </c>
      <c r="M911" s="42"/>
      <c r="N911" s="42"/>
      <c r="O911" s="43">
        <f t="shared" si="14"/>
        <v>0</v>
      </c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H911" s="36"/>
      <c r="AI911" s="36"/>
    </row>
    <row r="912" spans="1:35" s="19" customFormat="1" x14ac:dyDescent="0.3">
      <c r="A912" s="17" t="s">
        <v>418</v>
      </c>
      <c r="B912" s="17" t="s">
        <v>2730</v>
      </c>
      <c r="C912" s="22" t="s">
        <v>1767</v>
      </c>
      <c r="D912" s="24">
        <v>93100</v>
      </c>
      <c r="E912" s="22" t="s">
        <v>424</v>
      </c>
      <c r="F912" s="22">
        <v>2.4403997999999998</v>
      </c>
      <c r="G912" s="22">
        <v>48.858493600000003</v>
      </c>
      <c r="H912" s="38" t="s">
        <v>2793</v>
      </c>
      <c r="I912" s="48"/>
      <c r="J912" s="21" t="s">
        <v>835</v>
      </c>
      <c r="K912" s="31"/>
      <c r="L912" s="18" t="s">
        <v>22</v>
      </c>
      <c r="M912" s="42"/>
      <c r="N912" s="42"/>
      <c r="O912" s="43">
        <f t="shared" si="14"/>
        <v>0</v>
      </c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H912" s="36"/>
      <c r="AI912" s="36"/>
    </row>
    <row r="913" spans="1:35" x14ac:dyDescent="0.3">
      <c r="A913" s="17" t="s">
        <v>418</v>
      </c>
      <c r="B913" s="17" t="s">
        <v>2731</v>
      </c>
      <c r="C913" s="22" t="s">
        <v>1768</v>
      </c>
      <c r="D913" s="24">
        <v>93600</v>
      </c>
      <c r="E913" s="22" t="s">
        <v>426</v>
      </c>
      <c r="F913" s="22">
        <v>2.490901</v>
      </c>
      <c r="G913" s="22">
        <v>48.934576</v>
      </c>
      <c r="H913" s="38" t="s">
        <v>2793</v>
      </c>
      <c r="I913" s="48"/>
      <c r="J913" s="21" t="s">
        <v>835</v>
      </c>
      <c r="K913" s="31"/>
      <c r="L913" s="18" t="s">
        <v>22</v>
      </c>
      <c r="M913" s="42"/>
      <c r="N913" s="42"/>
      <c r="O913" s="43">
        <f t="shared" si="14"/>
        <v>0</v>
      </c>
    </row>
    <row r="914" spans="1:35" x14ac:dyDescent="0.3">
      <c r="A914" s="17" t="s">
        <v>418</v>
      </c>
      <c r="B914" s="17" t="s">
        <v>2732</v>
      </c>
      <c r="C914" s="22" t="s">
        <v>1769</v>
      </c>
      <c r="D914" s="24">
        <v>93800</v>
      </c>
      <c r="E914" s="22" t="s">
        <v>421</v>
      </c>
      <c r="F914" s="22">
        <v>2.3157359999999998</v>
      </c>
      <c r="G914" s="22">
        <v>48.951700299999999</v>
      </c>
      <c r="H914" s="38" t="s">
        <v>2793</v>
      </c>
      <c r="I914" s="48"/>
      <c r="J914" s="21" t="s">
        <v>835</v>
      </c>
      <c r="K914" s="31"/>
      <c r="L914" s="18" t="s">
        <v>22</v>
      </c>
      <c r="M914" s="42"/>
      <c r="N914" s="42"/>
      <c r="O914" s="43">
        <f t="shared" si="14"/>
        <v>0</v>
      </c>
    </row>
    <row r="915" spans="1:35" x14ac:dyDescent="0.3">
      <c r="A915" s="17" t="s">
        <v>418</v>
      </c>
      <c r="B915" s="17" t="s">
        <v>2733</v>
      </c>
      <c r="C915" s="22" t="s">
        <v>1770</v>
      </c>
      <c r="D915" s="24">
        <v>93600</v>
      </c>
      <c r="E915" s="22" t="s">
        <v>431</v>
      </c>
      <c r="F915" s="22">
        <v>2.4802572000000001</v>
      </c>
      <c r="G915" s="22">
        <v>48.947066800000002</v>
      </c>
      <c r="H915" s="38" t="s">
        <v>2793</v>
      </c>
      <c r="I915" s="48"/>
      <c r="J915" s="21" t="s">
        <v>835</v>
      </c>
      <c r="K915" s="31"/>
      <c r="L915" s="18" t="s">
        <v>22</v>
      </c>
      <c r="M915" s="42"/>
      <c r="N915" s="42"/>
      <c r="O915" s="43">
        <f t="shared" si="14"/>
        <v>0</v>
      </c>
    </row>
    <row r="916" spans="1:35" x14ac:dyDescent="0.3">
      <c r="A916" s="17" t="s">
        <v>418</v>
      </c>
      <c r="B916" s="17" t="s">
        <v>2734</v>
      </c>
      <c r="C916" s="22" t="s">
        <v>1771</v>
      </c>
      <c r="D916" s="24">
        <v>93370</v>
      </c>
      <c r="E916" s="22" t="s">
        <v>434</v>
      </c>
      <c r="F916" s="22">
        <v>2.5570149999999998</v>
      </c>
      <c r="G916" s="22">
        <v>48.904361100000003</v>
      </c>
      <c r="H916" s="38" t="s">
        <v>2793</v>
      </c>
      <c r="I916" s="48"/>
      <c r="J916" s="21" t="s">
        <v>835</v>
      </c>
      <c r="K916" s="18" t="s">
        <v>26</v>
      </c>
      <c r="L916" s="18" t="s">
        <v>22</v>
      </c>
      <c r="M916" s="42"/>
      <c r="N916" s="42"/>
      <c r="O916" s="43">
        <f t="shared" si="14"/>
        <v>0</v>
      </c>
    </row>
    <row r="917" spans="1:35" x14ac:dyDescent="0.3">
      <c r="A917" s="17" t="s">
        <v>418</v>
      </c>
      <c r="B917" s="17" t="s">
        <v>2735</v>
      </c>
      <c r="C917" s="22" t="s">
        <v>1772</v>
      </c>
      <c r="D917" s="24">
        <v>93130</v>
      </c>
      <c r="E917" s="22" t="s">
        <v>425</v>
      </c>
      <c r="F917" s="22">
        <v>2.4563290000000002</v>
      </c>
      <c r="G917" s="22">
        <v>48.895381</v>
      </c>
      <c r="H917" s="38" t="s">
        <v>2793</v>
      </c>
      <c r="I917" s="48"/>
      <c r="J917" s="21" t="s">
        <v>835</v>
      </c>
      <c r="K917" s="18" t="s">
        <v>26</v>
      </c>
      <c r="L917" s="18" t="s">
        <v>22</v>
      </c>
      <c r="M917" s="42"/>
      <c r="N917" s="42"/>
      <c r="O917" s="43">
        <f t="shared" si="14"/>
        <v>0</v>
      </c>
    </row>
    <row r="918" spans="1:35" x14ac:dyDescent="0.3">
      <c r="A918" s="17" t="s">
        <v>418</v>
      </c>
      <c r="B918" s="17" t="s">
        <v>2736</v>
      </c>
      <c r="C918" s="22" t="s">
        <v>1773</v>
      </c>
      <c r="D918" s="24">
        <v>93270</v>
      </c>
      <c r="E918" s="22" t="s">
        <v>428</v>
      </c>
      <c r="F918" s="22">
        <v>2.5321099999999999</v>
      </c>
      <c r="G918" s="22">
        <v>48.936988100000001</v>
      </c>
      <c r="H918" s="38" t="s">
        <v>2793</v>
      </c>
      <c r="I918" s="48"/>
      <c r="J918" s="21" t="s">
        <v>835</v>
      </c>
      <c r="K918" s="18" t="s">
        <v>26</v>
      </c>
      <c r="L918" s="18" t="s">
        <v>22</v>
      </c>
      <c r="M918" s="42"/>
      <c r="N918" s="42"/>
      <c r="O918" s="43">
        <f t="shared" si="14"/>
        <v>0</v>
      </c>
    </row>
    <row r="919" spans="1:35" s="19" customFormat="1" x14ac:dyDescent="0.3">
      <c r="A919" s="17" t="s">
        <v>418</v>
      </c>
      <c r="B919" s="17" t="s">
        <v>2737</v>
      </c>
      <c r="C919" s="22" t="s">
        <v>1774</v>
      </c>
      <c r="D919" s="24">
        <v>93240</v>
      </c>
      <c r="E919" s="22" t="s">
        <v>422</v>
      </c>
      <c r="F919" s="22">
        <v>2.3879204999999999</v>
      </c>
      <c r="G919" s="22">
        <v>48.953731500000004</v>
      </c>
      <c r="H919" s="38" t="s">
        <v>2793</v>
      </c>
      <c r="I919" s="48"/>
      <c r="J919" s="21" t="s">
        <v>835</v>
      </c>
      <c r="K919" s="18" t="s">
        <v>26</v>
      </c>
      <c r="L919" s="18" t="s">
        <v>22</v>
      </c>
      <c r="M919" s="42"/>
      <c r="N919" s="42"/>
      <c r="O919" s="43">
        <f t="shared" si="14"/>
        <v>0</v>
      </c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H919" s="36"/>
      <c r="AI919" s="36"/>
    </row>
    <row r="920" spans="1:35" s="19" customFormat="1" x14ac:dyDescent="0.3">
      <c r="A920" s="17" t="s">
        <v>418</v>
      </c>
      <c r="B920" s="17" t="s">
        <v>2738</v>
      </c>
      <c r="C920" s="22" t="s">
        <v>1775</v>
      </c>
      <c r="D920" s="24">
        <v>93290</v>
      </c>
      <c r="E920" s="22" t="s">
        <v>429</v>
      </c>
      <c r="F920" s="22">
        <v>2.5674198000000001</v>
      </c>
      <c r="G920" s="22">
        <v>48.945503700000003</v>
      </c>
      <c r="H920" s="38" t="s">
        <v>2793</v>
      </c>
      <c r="I920" s="48"/>
      <c r="J920" s="21" t="s">
        <v>835</v>
      </c>
      <c r="K920" s="31"/>
      <c r="L920" s="18" t="s">
        <v>22</v>
      </c>
      <c r="M920" s="42"/>
      <c r="N920" s="42"/>
      <c r="O920" s="43">
        <f t="shared" si="14"/>
        <v>0</v>
      </c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H920" s="36"/>
      <c r="AI920" s="36"/>
    </row>
    <row r="921" spans="1:35" x14ac:dyDescent="0.3">
      <c r="A921" s="17" t="s">
        <v>418</v>
      </c>
      <c r="B921" s="17" t="s">
        <v>2739</v>
      </c>
      <c r="C921" s="22" t="s">
        <v>1776</v>
      </c>
      <c r="D921" s="24">
        <v>93000</v>
      </c>
      <c r="E921" s="22" t="s">
        <v>419</v>
      </c>
      <c r="F921" s="22">
        <v>2.4528023000000001</v>
      </c>
      <c r="G921" s="22">
        <v>48.908096899999997</v>
      </c>
      <c r="H921" s="38" t="s">
        <v>2792</v>
      </c>
      <c r="I921" s="48"/>
      <c r="J921" s="21" t="s">
        <v>836</v>
      </c>
      <c r="K921" s="18" t="s">
        <v>26</v>
      </c>
      <c r="L921" s="18" t="s">
        <v>22</v>
      </c>
      <c r="M921" s="42"/>
      <c r="N921" s="42"/>
      <c r="O921" s="43">
        <f t="shared" si="14"/>
        <v>0</v>
      </c>
    </row>
    <row r="922" spans="1:35" x14ac:dyDescent="0.3">
      <c r="A922" s="17" t="s">
        <v>418</v>
      </c>
      <c r="B922" s="17" t="s">
        <v>2740</v>
      </c>
      <c r="C922" s="22" t="s">
        <v>1777</v>
      </c>
      <c r="D922" s="24">
        <v>93340</v>
      </c>
      <c r="E922" s="22" t="s">
        <v>427</v>
      </c>
      <c r="F922" s="22">
        <v>2.5152002000000002</v>
      </c>
      <c r="G922" s="22">
        <v>48.900252899999998</v>
      </c>
      <c r="H922" s="38" t="s">
        <v>2792</v>
      </c>
      <c r="I922" s="48"/>
      <c r="J922" s="21" t="s">
        <v>836</v>
      </c>
      <c r="K922" s="18" t="s">
        <v>26</v>
      </c>
      <c r="L922" s="18" t="s">
        <v>22</v>
      </c>
      <c r="M922" s="42"/>
      <c r="N922" s="42"/>
      <c r="O922" s="43">
        <f t="shared" si="14"/>
        <v>0</v>
      </c>
    </row>
    <row r="923" spans="1:35" x14ac:dyDescent="0.3">
      <c r="A923" s="17" t="s">
        <v>418</v>
      </c>
      <c r="B923" s="17" t="s">
        <v>2741</v>
      </c>
      <c r="C923" s="22" t="s">
        <v>1778</v>
      </c>
      <c r="D923" s="24">
        <v>93000</v>
      </c>
      <c r="E923" s="22" t="s">
        <v>419</v>
      </c>
      <c r="F923" s="22">
        <v>2.4176267</v>
      </c>
      <c r="G923" s="22">
        <v>48.915321800000001</v>
      </c>
      <c r="H923" s="38" t="s">
        <v>2792</v>
      </c>
      <c r="I923" s="48"/>
      <c r="J923" s="21" t="s">
        <v>824</v>
      </c>
      <c r="K923" s="18" t="s">
        <v>26</v>
      </c>
      <c r="L923" s="18" t="s">
        <v>22</v>
      </c>
      <c r="M923" s="42"/>
      <c r="N923" s="42"/>
      <c r="O923" s="43">
        <f t="shared" si="14"/>
        <v>0</v>
      </c>
    </row>
    <row r="924" spans="1:35" x14ac:dyDescent="0.3">
      <c r="A924" s="17" t="s">
        <v>418</v>
      </c>
      <c r="B924" s="17" t="s">
        <v>2742</v>
      </c>
      <c r="C924" s="22" t="s">
        <v>1779</v>
      </c>
      <c r="D924" s="24">
        <v>93120</v>
      </c>
      <c r="E924" s="22" t="s">
        <v>433</v>
      </c>
      <c r="F924" s="22">
        <v>2.4141273999999999</v>
      </c>
      <c r="G924" s="22">
        <v>48.924074599999997</v>
      </c>
      <c r="H924" s="38" t="s">
        <v>2793</v>
      </c>
      <c r="I924" s="48"/>
      <c r="J924" s="21" t="s">
        <v>835</v>
      </c>
      <c r="K924" s="18" t="s">
        <v>26</v>
      </c>
      <c r="L924" s="18" t="s">
        <v>22</v>
      </c>
      <c r="M924" s="42"/>
      <c r="N924" s="42"/>
      <c r="O924" s="43">
        <f t="shared" si="14"/>
        <v>0</v>
      </c>
    </row>
    <row r="925" spans="1:35" x14ac:dyDescent="0.3">
      <c r="A925" s="17" t="s">
        <v>418</v>
      </c>
      <c r="B925" s="17" t="s">
        <v>2743</v>
      </c>
      <c r="C925" s="22" t="s">
        <v>1780</v>
      </c>
      <c r="D925" s="24">
        <v>93200</v>
      </c>
      <c r="E925" s="22" t="s">
        <v>432</v>
      </c>
      <c r="F925" s="22">
        <v>2.3629093999999999</v>
      </c>
      <c r="G925" s="22">
        <v>48.915414400000003</v>
      </c>
      <c r="H925" s="38" t="s">
        <v>2792</v>
      </c>
      <c r="I925" s="48"/>
      <c r="J925" s="21" t="s">
        <v>826</v>
      </c>
      <c r="K925" s="18" t="s">
        <v>26</v>
      </c>
      <c r="L925" s="18" t="s">
        <v>22</v>
      </c>
      <c r="M925" s="42"/>
      <c r="N925" s="42"/>
      <c r="O925" s="43">
        <f t="shared" si="14"/>
        <v>0</v>
      </c>
    </row>
    <row r="926" spans="1:35" x14ac:dyDescent="0.3">
      <c r="A926" s="17" t="s">
        <v>418</v>
      </c>
      <c r="B926" s="17" t="s">
        <v>2744</v>
      </c>
      <c r="C926" s="22" t="s">
        <v>1781</v>
      </c>
      <c r="D926" s="24">
        <v>93160</v>
      </c>
      <c r="E926" s="22" t="s">
        <v>430</v>
      </c>
      <c r="F926" s="22">
        <v>2.5590701</v>
      </c>
      <c r="G926" s="22">
        <v>48.839128700000003</v>
      </c>
      <c r="H926" s="38" t="s">
        <v>2793</v>
      </c>
      <c r="I926" s="48"/>
      <c r="J926" s="21" t="s">
        <v>835</v>
      </c>
      <c r="K926" s="18" t="s">
        <v>26</v>
      </c>
      <c r="L926" s="18" t="s">
        <v>22</v>
      </c>
      <c r="M926" s="42"/>
      <c r="N926" s="42"/>
      <c r="O926" s="43">
        <f t="shared" si="14"/>
        <v>0</v>
      </c>
    </row>
    <row r="927" spans="1:35" s="19" customFormat="1" x14ac:dyDescent="0.3">
      <c r="A927" s="17" t="s">
        <v>460</v>
      </c>
      <c r="B927" s="17" t="s">
        <v>2745</v>
      </c>
      <c r="C927" s="22" t="s">
        <v>1782</v>
      </c>
      <c r="D927" s="24">
        <v>94381</v>
      </c>
      <c r="E927" s="22" t="s">
        <v>474</v>
      </c>
      <c r="F927" s="22">
        <v>2.4863263</v>
      </c>
      <c r="G927" s="22">
        <v>48.775075200000003</v>
      </c>
      <c r="H927" s="38" t="s">
        <v>2793</v>
      </c>
      <c r="I927" s="48"/>
      <c r="J927" s="21" t="s">
        <v>835</v>
      </c>
      <c r="K927" s="31"/>
      <c r="L927" s="18" t="s">
        <v>22</v>
      </c>
      <c r="M927" s="42"/>
      <c r="N927" s="42"/>
      <c r="O927" s="43">
        <f t="shared" si="14"/>
        <v>0</v>
      </c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H927" s="36"/>
      <c r="AI927" s="36"/>
    </row>
    <row r="928" spans="1:35" x14ac:dyDescent="0.3">
      <c r="A928" s="17" t="s">
        <v>460</v>
      </c>
      <c r="B928" s="17" t="s">
        <v>2746</v>
      </c>
      <c r="C928" s="22" t="s">
        <v>1783</v>
      </c>
      <c r="D928" s="24">
        <v>94500</v>
      </c>
      <c r="E928" s="22" t="s">
        <v>470</v>
      </c>
      <c r="F928" s="22">
        <v>2.5456002</v>
      </c>
      <c r="G928" s="22">
        <v>48.811192900000002</v>
      </c>
      <c r="H928" s="38" t="s">
        <v>2793</v>
      </c>
      <c r="I928" s="48"/>
      <c r="J928" s="21" t="s">
        <v>835</v>
      </c>
      <c r="K928" s="18" t="s">
        <v>26</v>
      </c>
      <c r="L928" s="18" t="s">
        <v>22</v>
      </c>
      <c r="M928" s="42"/>
      <c r="N928" s="42"/>
      <c r="O928" s="43">
        <f t="shared" si="14"/>
        <v>0</v>
      </c>
    </row>
    <row r="929" spans="1:35" s="19" customFormat="1" x14ac:dyDescent="0.3">
      <c r="A929" s="17" t="s">
        <v>460</v>
      </c>
      <c r="B929" s="17" t="s">
        <v>2747</v>
      </c>
      <c r="C929" s="22" t="s">
        <v>1784</v>
      </c>
      <c r="D929" s="24">
        <v>94500</v>
      </c>
      <c r="E929" s="22" t="s">
        <v>464</v>
      </c>
      <c r="F929" s="22">
        <v>2.5117064999999998</v>
      </c>
      <c r="G929" s="22">
        <v>48.816291999999997</v>
      </c>
      <c r="H929" s="38" t="s">
        <v>2793</v>
      </c>
      <c r="I929" s="48"/>
      <c r="J929" s="21" t="s">
        <v>835</v>
      </c>
      <c r="K929" s="31"/>
      <c r="L929" s="18" t="s">
        <v>22</v>
      </c>
      <c r="M929" s="42"/>
      <c r="N929" s="42"/>
      <c r="O929" s="43">
        <f t="shared" si="14"/>
        <v>0</v>
      </c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H929" s="36"/>
      <c r="AI929" s="36"/>
    </row>
    <row r="930" spans="1:35" s="19" customFormat="1" x14ac:dyDescent="0.3">
      <c r="A930" s="17" t="s">
        <v>460</v>
      </c>
      <c r="B930" s="17" t="s">
        <v>2748</v>
      </c>
      <c r="C930" s="22" t="s">
        <v>1785</v>
      </c>
      <c r="D930" s="24">
        <v>94000</v>
      </c>
      <c r="E930" s="22" t="s">
        <v>462</v>
      </c>
      <c r="F930" s="22">
        <v>2.4715379</v>
      </c>
      <c r="G930" s="22">
        <v>48.7771604</v>
      </c>
      <c r="H930" s="38" t="s">
        <v>2793</v>
      </c>
      <c r="I930" s="48"/>
      <c r="J930" s="21" t="s">
        <v>835</v>
      </c>
      <c r="K930" s="18" t="s">
        <v>26</v>
      </c>
      <c r="L930" s="18" t="s">
        <v>22</v>
      </c>
      <c r="M930" s="42"/>
      <c r="N930" s="42"/>
      <c r="O930" s="43">
        <f t="shared" si="14"/>
        <v>0</v>
      </c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H930" s="36"/>
      <c r="AI930" s="36"/>
    </row>
    <row r="931" spans="1:35" x14ac:dyDescent="0.3">
      <c r="A931" s="17" t="s">
        <v>460</v>
      </c>
      <c r="B931" s="17" t="s">
        <v>2749</v>
      </c>
      <c r="C931" s="22" t="s">
        <v>1786</v>
      </c>
      <c r="D931" s="24">
        <v>94200</v>
      </c>
      <c r="E931" s="22" t="s">
        <v>467</v>
      </c>
      <c r="F931" s="22">
        <v>2.3814734999999998</v>
      </c>
      <c r="G931" s="22">
        <v>48.8124404</v>
      </c>
      <c r="H931" s="38" t="s">
        <v>2793</v>
      </c>
      <c r="I931" s="48"/>
      <c r="J931" s="21" t="s">
        <v>835</v>
      </c>
      <c r="K931" s="18" t="s">
        <v>26</v>
      </c>
      <c r="L931" s="18" t="s">
        <v>22</v>
      </c>
      <c r="M931" s="42"/>
      <c r="N931" s="42"/>
      <c r="O931" s="43">
        <f t="shared" si="14"/>
        <v>0</v>
      </c>
    </row>
    <row r="932" spans="1:35" x14ac:dyDescent="0.3">
      <c r="A932" s="17" t="s">
        <v>460</v>
      </c>
      <c r="B932" s="17" t="s">
        <v>2750</v>
      </c>
      <c r="C932" s="22" t="s">
        <v>1787</v>
      </c>
      <c r="D932" s="24">
        <v>94735</v>
      </c>
      <c r="E932" s="22" t="s">
        <v>475</v>
      </c>
      <c r="F932" s="22">
        <v>2.4883472000000002</v>
      </c>
      <c r="G932" s="22">
        <v>48.8388201</v>
      </c>
      <c r="H932" s="38" t="s">
        <v>2793</v>
      </c>
      <c r="I932" s="48"/>
      <c r="J932" s="21" t="s">
        <v>835</v>
      </c>
      <c r="K932" s="18" t="s">
        <v>26</v>
      </c>
      <c r="L932" s="18" t="s">
        <v>22</v>
      </c>
      <c r="M932" s="42"/>
      <c r="N932" s="42"/>
      <c r="O932" s="43">
        <f t="shared" si="14"/>
        <v>0</v>
      </c>
    </row>
    <row r="933" spans="1:35" x14ac:dyDescent="0.3">
      <c r="A933" s="17" t="s">
        <v>460</v>
      </c>
      <c r="B933" s="17" t="s">
        <v>2751</v>
      </c>
      <c r="C933" s="22" t="s">
        <v>1788</v>
      </c>
      <c r="D933" s="24">
        <v>94310</v>
      </c>
      <c r="E933" s="22" t="s">
        <v>468</v>
      </c>
      <c r="F933" s="22">
        <v>2.4076501000000001</v>
      </c>
      <c r="G933" s="22">
        <v>48.745108000000002</v>
      </c>
      <c r="H933" s="38" t="s">
        <v>2793</v>
      </c>
      <c r="I933" s="48"/>
      <c r="J933" s="21" t="s">
        <v>835</v>
      </c>
      <c r="K933" s="18" t="s">
        <v>26</v>
      </c>
      <c r="L933" s="18" t="s">
        <v>22</v>
      </c>
      <c r="M933" s="42"/>
      <c r="N933" s="42"/>
      <c r="O933" s="43">
        <f t="shared" si="14"/>
        <v>0</v>
      </c>
    </row>
    <row r="934" spans="1:35" x14ac:dyDescent="0.3">
      <c r="A934" s="17" t="s">
        <v>460</v>
      </c>
      <c r="B934" s="17" t="s">
        <v>2752</v>
      </c>
      <c r="C934" s="22" t="s">
        <v>1789</v>
      </c>
      <c r="D934" s="24">
        <v>94320</v>
      </c>
      <c r="E934" s="22" t="s">
        <v>461</v>
      </c>
      <c r="F934" s="22">
        <v>2.3945761000000001</v>
      </c>
      <c r="G934" s="22">
        <v>48.764032800000003</v>
      </c>
      <c r="H934" s="38" t="s">
        <v>2793</v>
      </c>
      <c r="I934" s="48"/>
      <c r="J934" s="21" t="s">
        <v>835</v>
      </c>
      <c r="K934" s="18" t="s">
        <v>26</v>
      </c>
      <c r="L934" s="18" t="s">
        <v>22</v>
      </c>
      <c r="M934" s="42"/>
      <c r="N934" s="42"/>
      <c r="O934" s="43">
        <f t="shared" si="14"/>
        <v>0</v>
      </c>
    </row>
    <row r="935" spans="1:35" x14ac:dyDescent="0.3">
      <c r="A935" s="17" t="s">
        <v>460</v>
      </c>
      <c r="B935" s="17" t="s">
        <v>2753</v>
      </c>
      <c r="C935" s="22" t="s">
        <v>1790</v>
      </c>
      <c r="D935" s="24">
        <v>94800</v>
      </c>
      <c r="E935" s="22" t="s">
        <v>469</v>
      </c>
      <c r="F935" s="22">
        <v>2.3590276999999999</v>
      </c>
      <c r="G935" s="22">
        <v>48.784550899999999</v>
      </c>
      <c r="H935" s="38" t="s">
        <v>2793</v>
      </c>
      <c r="I935" s="48"/>
      <c r="J935" s="21" t="s">
        <v>835</v>
      </c>
      <c r="K935" s="18" t="s">
        <v>26</v>
      </c>
      <c r="L935" s="18" t="s">
        <v>22</v>
      </c>
      <c r="M935" s="42"/>
      <c r="N935" s="42"/>
      <c r="O935" s="43">
        <f t="shared" si="14"/>
        <v>0</v>
      </c>
    </row>
    <row r="936" spans="1:35" x14ac:dyDescent="0.3">
      <c r="A936" s="17" t="s">
        <v>460</v>
      </c>
      <c r="B936" s="17" t="s">
        <v>2754</v>
      </c>
      <c r="C936" s="22" t="s">
        <v>1791</v>
      </c>
      <c r="D936" s="24">
        <v>94000</v>
      </c>
      <c r="E936" s="22" t="s">
        <v>462</v>
      </c>
      <c r="F936" s="22">
        <v>2.4472000000001</v>
      </c>
      <c r="G936" s="22">
        <v>48.795299999999997</v>
      </c>
      <c r="H936" s="38" t="s">
        <v>2792</v>
      </c>
      <c r="I936" s="48"/>
      <c r="J936" s="21" t="s">
        <v>836</v>
      </c>
      <c r="K936" s="18" t="s">
        <v>26</v>
      </c>
      <c r="L936" s="18" t="s">
        <v>22</v>
      </c>
      <c r="M936" s="42"/>
      <c r="N936" s="42"/>
      <c r="O936" s="43">
        <f t="shared" si="14"/>
        <v>0</v>
      </c>
    </row>
    <row r="937" spans="1:35" s="19" customFormat="1" x14ac:dyDescent="0.3">
      <c r="A937" s="17" t="s">
        <v>460</v>
      </c>
      <c r="B937" s="17" t="s">
        <v>2755</v>
      </c>
      <c r="C937" s="22" t="s">
        <v>1792</v>
      </c>
      <c r="D937" s="24">
        <v>94600</v>
      </c>
      <c r="E937" s="22" t="s">
        <v>465</v>
      </c>
      <c r="F937" s="22">
        <v>2.4143309999998999</v>
      </c>
      <c r="G937" s="22">
        <v>48.769842300000001</v>
      </c>
      <c r="H937" s="38" t="s">
        <v>2793</v>
      </c>
      <c r="I937" s="48"/>
      <c r="J937" s="21" t="s">
        <v>835</v>
      </c>
      <c r="K937" s="31"/>
      <c r="L937" s="18" t="s">
        <v>22</v>
      </c>
      <c r="M937" s="42"/>
      <c r="N937" s="42"/>
      <c r="O937" s="43">
        <f t="shared" si="14"/>
        <v>0</v>
      </c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H937" s="36"/>
      <c r="AI937" s="36"/>
    </row>
    <row r="938" spans="1:35" s="19" customFormat="1" x14ac:dyDescent="0.3">
      <c r="A938" s="17" t="s">
        <v>460</v>
      </c>
      <c r="B938" s="17" t="s">
        <v>2756</v>
      </c>
      <c r="C938" s="22" t="s">
        <v>1793</v>
      </c>
      <c r="D938" s="24">
        <v>94600</v>
      </c>
      <c r="E938" s="22" t="s">
        <v>466</v>
      </c>
      <c r="F938" s="22">
        <v>2.4053239999999998</v>
      </c>
      <c r="G938" s="22">
        <v>48.762075000000003</v>
      </c>
      <c r="H938" s="38" t="s">
        <v>2793</v>
      </c>
      <c r="I938" s="48"/>
      <c r="J938" s="21" t="s">
        <v>835</v>
      </c>
      <c r="K938" s="18" t="s">
        <v>26</v>
      </c>
      <c r="L938" s="18" t="s">
        <v>22</v>
      </c>
      <c r="M938" s="42"/>
      <c r="N938" s="42"/>
      <c r="O938" s="43">
        <f t="shared" si="14"/>
        <v>0</v>
      </c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H938" s="36"/>
      <c r="AI938" s="36"/>
    </row>
    <row r="939" spans="1:35" x14ac:dyDescent="0.3">
      <c r="A939" s="17" t="s">
        <v>460</v>
      </c>
      <c r="B939" s="17" t="s">
        <v>2757</v>
      </c>
      <c r="C939" s="22" t="s">
        <v>1794</v>
      </c>
      <c r="D939" s="24">
        <v>94600</v>
      </c>
      <c r="E939" s="22" t="s">
        <v>465</v>
      </c>
      <c r="F939" s="22">
        <v>2.4096300601959002</v>
      </c>
      <c r="G939" s="22">
        <v>48.764919281006001</v>
      </c>
      <c r="H939" s="38" t="s">
        <v>2793</v>
      </c>
      <c r="I939" s="48"/>
      <c r="J939" s="21" t="s">
        <v>835</v>
      </c>
      <c r="K939" s="18" t="s">
        <v>26</v>
      </c>
      <c r="L939" s="18" t="s">
        <v>22</v>
      </c>
      <c r="M939" s="42"/>
      <c r="N939" s="42"/>
      <c r="O939" s="43">
        <f t="shared" si="14"/>
        <v>0</v>
      </c>
    </row>
    <row r="940" spans="1:35" s="19" customFormat="1" x14ac:dyDescent="0.3">
      <c r="A940" s="17" t="s">
        <v>460</v>
      </c>
      <c r="B940" s="17" t="s">
        <v>2758</v>
      </c>
      <c r="C940" s="22" t="s">
        <v>1795</v>
      </c>
      <c r="D940" s="24">
        <v>94301</v>
      </c>
      <c r="E940" s="22" t="s">
        <v>462</v>
      </c>
      <c r="F940" s="22">
        <v>2.4484862999999999</v>
      </c>
      <c r="G940" s="22">
        <v>48.797695099999999</v>
      </c>
      <c r="H940" s="38" t="s">
        <v>2792</v>
      </c>
      <c r="I940" s="48"/>
      <c r="J940" s="21" t="s">
        <v>826</v>
      </c>
      <c r="K940" s="18" t="s">
        <v>26</v>
      </c>
      <c r="L940" s="18" t="s">
        <v>22</v>
      </c>
      <c r="M940" s="42"/>
      <c r="N940" s="42"/>
      <c r="O940" s="43">
        <f t="shared" si="14"/>
        <v>0</v>
      </c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H940" s="36"/>
      <c r="AI940" s="36"/>
    </row>
    <row r="941" spans="1:35" s="19" customFormat="1" x14ac:dyDescent="0.3">
      <c r="A941" s="17" t="s">
        <v>460</v>
      </c>
      <c r="B941" s="17" t="s">
        <v>2759</v>
      </c>
      <c r="C941" s="22" t="s">
        <v>1796</v>
      </c>
      <c r="D941" s="24">
        <v>94340</v>
      </c>
      <c r="E941" s="22" t="s">
        <v>472</v>
      </c>
      <c r="F941" s="22">
        <v>2.4727701999999998</v>
      </c>
      <c r="G941" s="22">
        <v>48.820386399999997</v>
      </c>
      <c r="H941" s="38" t="s">
        <v>2793</v>
      </c>
      <c r="I941" s="48"/>
      <c r="J941" s="21" t="s">
        <v>835</v>
      </c>
      <c r="K941" s="31"/>
      <c r="L941" s="18" t="s">
        <v>22</v>
      </c>
      <c r="M941" s="42"/>
      <c r="N941" s="42"/>
      <c r="O941" s="43">
        <f t="shared" si="14"/>
        <v>0</v>
      </c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H941" s="36"/>
      <c r="AI941" s="36"/>
    </row>
    <row r="942" spans="1:35" s="19" customFormat="1" x14ac:dyDescent="0.3">
      <c r="A942" s="17" t="s">
        <v>460</v>
      </c>
      <c r="B942" s="17" t="s">
        <v>2760</v>
      </c>
      <c r="C942" s="22" t="s">
        <v>1797</v>
      </c>
      <c r="D942" s="24">
        <v>94170</v>
      </c>
      <c r="E942" s="22" t="s">
        <v>473</v>
      </c>
      <c r="F942" s="22">
        <v>2.501007</v>
      </c>
      <c r="G942" s="22">
        <v>48.838193199999999</v>
      </c>
      <c r="H942" s="38" t="s">
        <v>2793</v>
      </c>
      <c r="I942" s="48"/>
      <c r="J942" s="21" t="s">
        <v>835</v>
      </c>
      <c r="K942" s="31"/>
      <c r="L942" s="18" t="s">
        <v>22</v>
      </c>
      <c r="M942" s="42"/>
      <c r="N942" s="42"/>
      <c r="O942" s="43">
        <f t="shared" si="14"/>
        <v>0</v>
      </c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H942" s="36"/>
      <c r="AI942" s="36"/>
    </row>
    <row r="943" spans="1:35" s="19" customFormat="1" x14ac:dyDescent="0.3">
      <c r="A943" s="17" t="s">
        <v>460</v>
      </c>
      <c r="B943" s="17" t="s">
        <v>2761</v>
      </c>
      <c r="C943" s="22" t="s">
        <v>1798</v>
      </c>
      <c r="D943" s="24">
        <v>94100</v>
      </c>
      <c r="E943" s="22" t="s">
        <v>471</v>
      </c>
      <c r="F943" s="22">
        <v>2.5052669999999999</v>
      </c>
      <c r="G943" s="22">
        <v>48.800013999999997</v>
      </c>
      <c r="H943" s="38" t="s">
        <v>2793</v>
      </c>
      <c r="I943" s="48"/>
      <c r="J943" s="21" t="s">
        <v>835</v>
      </c>
      <c r="K943" s="31"/>
      <c r="L943" s="18" t="s">
        <v>22</v>
      </c>
      <c r="M943" s="42"/>
      <c r="N943" s="42"/>
      <c r="O943" s="43">
        <f t="shared" si="14"/>
        <v>0</v>
      </c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H943" s="36"/>
      <c r="AI943" s="36"/>
    </row>
    <row r="944" spans="1:35" s="19" customFormat="1" x14ac:dyDescent="0.3">
      <c r="A944" s="17" t="s">
        <v>416</v>
      </c>
      <c r="B944" s="17" t="s">
        <v>2762</v>
      </c>
      <c r="C944" s="22" t="s">
        <v>1799</v>
      </c>
      <c r="D944" s="24">
        <v>77950</v>
      </c>
      <c r="E944" s="22" t="s">
        <v>417</v>
      </c>
      <c r="F944" s="22">
        <v>2.6749561000000002</v>
      </c>
      <c r="G944" s="22">
        <v>48.552602999999998</v>
      </c>
      <c r="H944" s="38" t="s">
        <v>2792</v>
      </c>
      <c r="I944" s="48"/>
      <c r="J944" s="21" t="s">
        <v>826</v>
      </c>
      <c r="K944" s="18" t="s">
        <v>26</v>
      </c>
      <c r="L944" s="18" t="s">
        <v>22</v>
      </c>
      <c r="M944" s="42"/>
      <c r="N944" s="42"/>
      <c r="O944" s="43">
        <f t="shared" si="14"/>
        <v>0</v>
      </c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H944" s="36"/>
      <c r="AI944" s="36"/>
    </row>
    <row r="945" spans="1:35" s="19" customFormat="1" x14ac:dyDescent="0.3">
      <c r="A945" s="17" t="s">
        <v>514</v>
      </c>
      <c r="B945" s="17" t="s">
        <v>2763</v>
      </c>
      <c r="C945" s="22" t="s">
        <v>1800</v>
      </c>
      <c r="D945" s="24">
        <v>95107</v>
      </c>
      <c r="E945" s="22" t="s">
        <v>517</v>
      </c>
      <c r="F945" s="22">
        <v>2.2182430000000002</v>
      </c>
      <c r="G945" s="22">
        <v>48.940354999999997</v>
      </c>
      <c r="H945" s="38" t="s">
        <v>2793</v>
      </c>
      <c r="I945" s="48"/>
      <c r="J945" s="21" t="s">
        <v>835</v>
      </c>
      <c r="K945" s="18" t="s">
        <v>26</v>
      </c>
      <c r="L945" s="18" t="s">
        <v>22</v>
      </c>
      <c r="M945" s="42"/>
      <c r="N945" s="42"/>
      <c r="O945" s="43">
        <f t="shared" si="14"/>
        <v>0</v>
      </c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H945" s="36"/>
      <c r="AI945" s="36"/>
    </row>
    <row r="946" spans="1:35" s="19" customFormat="1" x14ac:dyDescent="0.3">
      <c r="A946" s="17" t="s">
        <v>514</v>
      </c>
      <c r="B946" s="17" t="s">
        <v>2764</v>
      </c>
      <c r="C946" s="22" t="s">
        <v>1801</v>
      </c>
      <c r="D946" s="24">
        <v>95107</v>
      </c>
      <c r="E946" s="22" t="s">
        <v>517</v>
      </c>
      <c r="F946" s="22">
        <v>2.2497715950011998</v>
      </c>
      <c r="G946" s="22">
        <v>48.945556640625</v>
      </c>
      <c r="H946" s="38" t="s">
        <v>2793</v>
      </c>
      <c r="I946" s="48"/>
      <c r="J946" s="21" t="s">
        <v>835</v>
      </c>
      <c r="K946" s="18" t="s">
        <v>26</v>
      </c>
      <c r="L946" s="18" t="s">
        <v>22</v>
      </c>
      <c r="M946" s="42"/>
      <c r="N946" s="42"/>
      <c r="O946" s="43">
        <f t="shared" si="14"/>
        <v>0</v>
      </c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H946" s="36"/>
      <c r="AI946" s="36"/>
    </row>
    <row r="947" spans="1:35" x14ac:dyDescent="0.3">
      <c r="A947" s="17" t="s">
        <v>514</v>
      </c>
      <c r="B947" s="17" t="s">
        <v>2765</v>
      </c>
      <c r="C947" s="22" t="s">
        <v>1802</v>
      </c>
      <c r="D947" s="24">
        <v>95031</v>
      </c>
      <c r="E947" s="22" t="s">
        <v>479</v>
      </c>
      <c r="F947" s="22">
        <v>2.0880070000000002</v>
      </c>
      <c r="G947" s="22">
        <v>49.032724000000002</v>
      </c>
      <c r="H947" s="38" t="s">
        <v>2792</v>
      </c>
      <c r="I947" s="48"/>
      <c r="J947" s="21" t="s">
        <v>824</v>
      </c>
      <c r="K947" s="18" t="s">
        <v>26</v>
      </c>
      <c r="L947" s="18" t="s">
        <v>22</v>
      </c>
      <c r="M947" s="42"/>
      <c r="N947" s="42"/>
      <c r="O947" s="43">
        <f t="shared" si="14"/>
        <v>0</v>
      </c>
    </row>
    <row r="948" spans="1:35" s="19" customFormat="1" x14ac:dyDescent="0.3">
      <c r="A948" s="17" t="s">
        <v>514</v>
      </c>
      <c r="B948" s="17" t="s">
        <v>2766</v>
      </c>
      <c r="C948" s="22" t="s">
        <v>1803</v>
      </c>
      <c r="D948" s="24">
        <v>95800</v>
      </c>
      <c r="E948" s="22" t="s">
        <v>521</v>
      </c>
      <c r="F948" s="22">
        <v>2.0388704</v>
      </c>
      <c r="G948" s="22">
        <v>49.051411299999998</v>
      </c>
      <c r="H948" s="38" t="s">
        <v>2793</v>
      </c>
      <c r="I948" s="48"/>
      <c r="J948" s="21" t="s">
        <v>835</v>
      </c>
      <c r="K948" s="18" t="s">
        <v>26</v>
      </c>
      <c r="L948" s="18" t="s">
        <v>22</v>
      </c>
      <c r="M948" s="42"/>
      <c r="N948" s="42"/>
      <c r="O948" s="43">
        <f t="shared" si="14"/>
        <v>0</v>
      </c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H948" s="36"/>
      <c r="AI948" s="36"/>
    </row>
    <row r="949" spans="1:35" s="19" customFormat="1" x14ac:dyDescent="0.3">
      <c r="A949" s="17" t="s">
        <v>514</v>
      </c>
      <c r="B949" s="17" t="s">
        <v>2767</v>
      </c>
      <c r="C949" s="22" t="s">
        <v>1804</v>
      </c>
      <c r="D949" s="24">
        <v>95200</v>
      </c>
      <c r="E949" s="22" t="s">
        <v>519</v>
      </c>
      <c r="F949" s="22">
        <v>2.3728039999999999</v>
      </c>
      <c r="G949" s="22">
        <v>48.977316000000002</v>
      </c>
      <c r="H949" s="38" t="s">
        <v>2792</v>
      </c>
      <c r="I949" s="48"/>
      <c r="J949" s="21" t="s">
        <v>824</v>
      </c>
      <c r="K949" s="18" t="s">
        <v>26</v>
      </c>
      <c r="L949" s="18" t="s">
        <v>22</v>
      </c>
      <c r="M949" s="42"/>
      <c r="N949" s="42"/>
      <c r="O949" s="43">
        <f t="shared" si="14"/>
        <v>0</v>
      </c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H949" s="36"/>
      <c r="AI949" s="36"/>
    </row>
    <row r="950" spans="1:35" s="19" customFormat="1" x14ac:dyDescent="0.3">
      <c r="A950" s="17" t="s">
        <v>514</v>
      </c>
      <c r="B950" s="17" t="s">
        <v>2768</v>
      </c>
      <c r="C950" s="22" t="s">
        <v>1805</v>
      </c>
      <c r="D950" s="24">
        <v>95310</v>
      </c>
      <c r="E950" s="22" t="s">
        <v>516</v>
      </c>
      <c r="F950" s="22">
        <v>2.1398985385895002</v>
      </c>
      <c r="G950" s="22">
        <v>49.062464682449999</v>
      </c>
      <c r="H950" s="38" t="s">
        <v>2793</v>
      </c>
      <c r="I950" s="48"/>
      <c r="J950" s="21" t="s">
        <v>835</v>
      </c>
      <c r="K950" s="18" t="s">
        <v>26</v>
      </c>
      <c r="L950" s="18" t="s">
        <v>22</v>
      </c>
      <c r="M950" s="42"/>
      <c r="N950" s="42"/>
      <c r="O950" s="43">
        <f t="shared" si="14"/>
        <v>0</v>
      </c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H950" s="36"/>
      <c r="AI950" s="36"/>
    </row>
    <row r="951" spans="1:35" s="19" customFormat="1" x14ac:dyDescent="0.3">
      <c r="A951" s="17" t="s">
        <v>514</v>
      </c>
      <c r="B951" s="17" t="s">
        <v>2769</v>
      </c>
      <c r="C951" s="22" t="s">
        <v>1806</v>
      </c>
      <c r="D951" s="24">
        <v>95400</v>
      </c>
      <c r="E951" s="22" t="s">
        <v>522</v>
      </c>
      <c r="F951" s="22">
        <v>2.4156668000000998</v>
      </c>
      <c r="G951" s="22">
        <v>49.000353199999999</v>
      </c>
      <c r="H951" s="38" t="s">
        <v>2792</v>
      </c>
      <c r="I951" s="48"/>
      <c r="J951" s="21" t="s">
        <v>824</v>
      </c>
      <c r="K951" s="18" t="s">
        <v>26</v>
      </c>
      <c r="L951" s="18" t="s">
        <v>22</v>
      </c>
      <c r="M951" s="42"/>
      <c r="N951" s="42"/>
      <c r="O951" s="43">
        <f t="shared" si="14"/>
        <v>0</v>
      </c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H951" s="36"/>
      <c r="AI951" s="36"/>
    </row>
    <row r="952" spans="1:35" s="19" customFormat="1" x14ac:dyDescent="0.3">
      <c r="A952" s="17" t="s">
        <v>514</v>
      </c>
      <c r="B952" s="17" t="s">
        <v>2770</v>
      </c>
      <c r="C952" s="22" t="s">
        <v>1807</v>
      </c>
      <c r="D952" s="24">
        <v>95017</v>
      </c>
      <c r="E952" s="22" t="s">
        <v>515</v>
      </c>
      <c r="F952" s="22">
        <v>2.0762844999999999</v>
      </c>
      <c r="G952" s="22">
        <v>49.040261000000001</v>
      </c>
      <c r="H952" s="38" t="s">
        <v>2792</v>
      </c>
      <c r="I952" s="48"/>
      <c r="J952" s="21" t="s">
        <v>826</v>
      </c>
      <c r="K952" s="18" t="s">
        <v>26</v>
      </c>
      <c r="L952" s="18" t="s">
        <v>22</v>
      </c>
      <c r="M952" s="42"/>
      <c r="N952" s="42"/>
      <c r="O952" s="43">
        <f t="shared" si="14"/>
        <v>0</v>
      </c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H952" s="36"/>
      <c r="AI952" s="36"/>
    </row>
    <row r="953" spans="1:35" s="19" customFormat="1" x14ac:dyDescent="0.3">
      <c r="A953" s="17" t="s">
        <v>514</v>
      </c>
      <c r="B953" s="17" t="s">
        <v>2771</v>
      </c>
      <c r="C953" s="22" t="s">
        <v>1808</v>
      </c>
      <c r="D953" s="24">
        <v>95120</v>
      </c>
      <c r="E953" s="22" t="s">
        <v>520</v>
      </c>
      <c r="F953" s="22">
        <v>2.2631194000000998</v>
      </c>
      <c r="G953" s="22">
        <v>48.9896083</v>
      </c>
      <c r="H953" s="38" t="s">
        <v>2792</v>
      </c>
      <c r="I953" s="48"/>
      <c r="J953" s="21" t="s">
        <v>823</v>
      </c>
      <c r="K953" s="18" t="s">
        <v>26</v>
      </c>
      <c r="L953" s="18" t="s">
        <v>22</v>
      </c>
      <c r="M953" s="42"/>
      <c r="N953" s="42"/>
      <c r="O953" s="43">
        <f t="shared" si="14"/>
        <v>0</v>
      </c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H953" s="36"/>
      <c r="AI953" s="36"/>
    </row>
    <row r="954" spans="1:35" x14ac:dyDescent="0.3">
      <c r="A954" s="17" t="s">
        <v>514</v>
      </c>
      <c r="B954" s="17" t="s">
        <v>2772</v>
      </c>
      <c r="C954" s="22" t="s">
        <v>1809</v>
      </c>
      <c r="D954" s="24">
        <v>95190</v>
      </c>
      <c r="E954" s="22" t="s">
        <v>518</v>
      </c>
      <c r="F954" s="22">
        <v>2.4615659999999999</v>
      </c>
      <c r="G954" s="22">
        <v>49.027909999999999</v>
      </c>
      <c r="H954" s="38" t="s">
        <v>2793</v>
      </c>
      <c r="I954" s="48"/>
      <c r="J954" s="21" t="s">
        <v>835</v>
      </c>
      <c r="K954" s="18" t="s">
        <v>26</v>
      </c>
      <c r="L954" s="18" t="s">
        <v>22</v>
      </c>
      <c r="M954" s="42"/>
      <c r="N954" s="42"/>
      <c r="O954" s="43">
        <f t="shared" si="14"/>
        <v>0</v>
      </c>
    </row>
    <row r="955" spans="1:35" x14ac:dyDescent="0.3">
      <c r="A955" s="17" t="s">
        <v>514</v>
      </c>
      <c r="B955" s="17" t="s">
        <v>2773</v>
      </c>
      <c r="C955" s="22" t="s">
        <v>1810</v>
      </c>
      <c r="D955" s="24">
        <v>95017</v>
      </c>
      <c r="E955" s="22" t="s">
        <v>479</v>
      </c>
      <c r="F955" s="22">
        <v>2.0766013000000001</v>
      </c>
      <c r="G955" s="22">
        <v>49.040554899999997</v>
      </c>
      <c r="H955" s="38" t="s">
        <v>2792</v>
      </c>
      <c r="I955" s="48"/>
      <c r="J955" s="21" t="s">
        <v>822</v>
      </c>
      <c r="K955" s="18" t="s">
        <v>26</v>
      </c>
      <c r="L955" s="18" t="s">
        <v>22</v>
      </c>
      <c r="M955" s="42"/>
      <c r="N955" s="42"/>
      <c r="O955" s="43">
        <f t="shared" si="14"/>
        <v>0</v>
      </c>
    </row>
    <row r="956" spans="1:35" s="19" customFormat="1" x14ac:dyDescent="0.3">
      <c r="A956" s="17" t="s">
        <v>514</v>
      </c>
      <c r="B956" s="17" t="s">
        <v>2774</v>
      </c>
      <c r="C956" s="22" t="s">
        <v>1811</v>
      </c>
      <c r="D956" s="24">
        <v>95200</v>
      </c>
      <c r="E956" s="22" t="s">
        <v>519</v>
      </c>
      <c r="F956" s="22">
        <v>2.376763</v>
      </c>
      <c r="G956" s="22">
        <v>48.976674000000003</v>
      </c>
      <c r="H956" s="38" t="s">
        <v>2792</v>
      </c>
      <c r="I956" s="48"/>
      <c r="J956" s="21" t="s">
        <v>824</v>
      </c>
      <c r="K956" s="18" t="s">
        <v>26</v>
      </c>
      <c r="L956" s="18" t="s">
        <v>22</v>
      </c>
      <c r="M956" s="42"/>
      <c r="N956" s="42"/>
      <c r="O956" s="43">
        <f t="shared" si="14"/>
        <v>0</v>
      </c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H956" s="36"/>
      <c r="AI956" s="36"/>
    </row>
    <row r="957" spans="1:35" s="35" customFormat="1" ht="18" x14ac:dyDescent="0.3">
      <c r="D957" s="37"/>
      <c r="J957" s="37"/>
      <c r="K957" s="37"/>
      <c r="L957" s="37"/>
      <c r="M957" s="44">
        <f>SUM(M7:M956)</f>
        <v>0</v>
      </c>
      <c r="N957" s="44">
        <f>SUM(N7:N956)</f>
        <v>0</v>
      </c>
      <c r="O957" s="44">
        <f>SUM(O7:O956)</f>
        <v>0</v>
      </c>
    </row>
    <row r="958" spans="1:35" s="35" customFormat="1" x14ac:dyDescent="0.3">
      <c r="D958" s="37"/>
      <c r="J958" s="37"/>
      <c r="K958" s="37"/>
      <c r="L958" s="37"/>
      <c r="M958" s="64" t="s">
        <v>2784</v>
      </c>
      <c r="N958" s="64"/>
      <c r="O958" s="65">
        <f>O957</f>
        <v>0</v>
      </c>
    </row>
    <row r="959" spans="1:35" s="35" customFormat="1" x14ac:dyDescent="0.3">
      <c r="D959" s="37"/>
      <c r="J959" s="37"/>
      <c r="K959" s="37"/>
      <c r="L959" s="37"/>
      <c r="M959" s="64"/>
      <c r="N959" s="64"/>
      <c r="O959" s="65"/>
    </row>
    <row r="960" spans="1:35" s="35" customFormat="1" x14ac:dyDescent="0.3">
      <c r="D960" s="37"/>
      <c r="J960" s="37"/>
      <c r="K960" s="37"/>
      <c r="L960" s="37"/>
      <c r="M960" s="64" t="s">
        <v>2785</v>
      </c>
      <c r="N960" s="64"/>
      <c r="O960" s="65">
        <f>O958*1.2</f>
        <v>0</v>
      </c>
    </row>
    <row r="961" spans="4:15" s="35" customFormat="1" x14ac:dyDescent="0.3">
      <c r="D961" s="37"/>
      <c r="J961" s="37"/>
      <c r="K961" s="37"/>
      <c r="L961" s="37"/>
      <c r="M961" s="64"/>
      <c r="N961" s="64"/>
      <c r="O961" s="65"/>
    </row>
    <row r="962" spans="4:15" s="35" customFormat="1" x14ac:dyDescent="0.3">
      <c r="D962" s="37"/>
      <c r="J962" s="37"/>
      <c r="K962" s="37"/>
      <c r="L962" s="37"/>
      <c r="M962" s="37"/>
      <c r="N962" s="37"/>
    </row>
    <row r="963" spans="4:15" s="35" customFormat="1" x14ac:dyDescent="0.3">
      <c r="D963" s="37"/>
      <c r="J963" s="37"/>
      <c r="K963" s="37"/>
      <c r="L963" s="37"/>
      <c r="M963" s="37"/>
      <c r="N963" s="37"/>
    </row>
    <row r="964" spans="4:15" s="35" customFormat="1" x14ac:dyDescent="0.3">
      <c r="D964" s="37"/>
      <c r="J964" s="37"/>
      <c r="K964" s="37"/>
      <c r="L964" s="37"/>
      <c r="M964" s="37"/>
      <c r="N964" s="37"/>
    </row>
    <row r="965" spans="4:15" s="35" customFormat="1" x14ac:dyDescent="0.3">
      <c r="D965" s="37"/>
      <c r="J965" s="37"/>
      <c r="K965" s="37"/>
      <c r="L965" s="37"/>
      <c r="M965" s="37"/>
      <c r="N965" s="37"/>
    </row>
    <row r="966" spans="4:15" s="35" customFormat="1" x14ac:dyDescent="0.3">
      <c r="D966" s="37"/>
      <c r="J966" s="37"/>
      <c r="K966" s="37"/>
      <c r="L966" s="37"/>
      <c r="M966" s="37"/>
      <c r="N966" s="37"/>
    </row>
    <row r="967" spans="4:15" s="35" customFormat="1" x14ac:dyDescent="0.3">
      <c r="D967" s="37"/>
      <c r="J967" s="37"/>
      <c r="K967" s="37"/>
      <c r="L967" s="37"/>
      <c r="M967" s="37"/>
      <c r="N967" s="37"/>
    </row>
    <row r="968" spans="4:15" s="35" customFormat="1" x14ac:dyDescent="0.3">
      <c r="D968" s="37"/>
      <c r="J968" s="37"/>
      <c r="K968" s="37"/>
      <c r="L968" s="37"/>
      <c r="M968" s="37"/>
      <c r="N968" s="37"/>
    </row>
    <row r="969" spans="4:15" s="35" customFormat="1" x14ac:dyDescent="0.3">
      <c r="D969" s="37"/>
      <c r="J969" s="37"/>
      <c r="K969" s="37"/>
      <c r="L969" s="37"/>
      <c r="M969" s="37"/>
      <c r="N969" s="37"/>
    </row>
    <row r="970" spans="4:15" s="35" customFormat="1" x14ac:dyDescent="0.3">
      <c r="D970" s="37"/>
      <c r="J970" s="37"/>
      <c r="K970" s="37"/>
      <c r="L970" s="37"/>
      <c r="M970" s="37"/>
      <c r="N970" s="37"/>
    </row>
    <row r="971" spans="4:15" s="35" customFormat="1" x14ac:dyDescent="0.3">
      <c r="D971" s="37"/>
      <c r="J971" s="37"/>
      <c r="K971" s="37"/>
      <c r="L971" s="37"/>
      <c r="M971" s="37"/>
      <c r="N971" s="37"/>
    </row>
    <row r="972" spans="4:15" s="35" customFormat="1" x14ac:dyDescent="0.3">
      <c r="D972" s="37"/>
      <c r="J972" s="37"/>
      <c r="K972" s="37"/>
      <c r="L972" s="37"/>
      <c r="M972" s="37"/>
      <c r="N972" s="37"/>
    </row>
    <row r="973" spans="4:15" s="35" customFormat="1" x14ac:dyDescent="0.3">
      <c r="D973" s="37"/>
      <c r="J973" s="37"/>
      <c r="K973" s="37"/>
      <c r="L973" s="37"/>
      <c r="M973" s="37"/>
      <c r="N973" s="37"/>
    </row>
    <row r="974" spans="4:15" s="35" customFormat="1" x14ac:dyDescent="0.3">
      <c r="D974" s="37"/>
      <c r="J974" s="37"/>
      <c r="K974" s="37"/>
      <c r="L974" s="37"/>
      <c r="M974" s="37"/>
      <c r="N974" s="37"/>
    </row>
    <row r="975" spans="4:15" s="35" customFormat="1" x14ac:dyDescent="0.3">
      <c r="D975" s="37"/>
      <c r="J975" s="37"/>
      <c r="K975" s="37"/>
      <c r="L975" s="37"/>
      <c r="M975" s="37"/>
      <c r="N975" s="37"/>
    </row>
    <row r="976" spans="4:15" s="35" customFormat="1" x14ac:dyDescent="0.3">
      <c r="D976" s="37"/>
      <c r="J976" s="37"/>
      <c r="K976" s="37"/>
      <c r="L976" s="37"/>
      <c r="M976" s="37"/>
      <c r="N976" s="37"/>
    </row>
    <row r="977" spans="4:14" s="35" customFormat="1" x14ac:dyDescent="0.3">
      <c r="D977" s="37"/>
      <c r="J977" s="37"/>
      <c r="K977" s="37"/>
      <c r="L977" s="37"/>
      <c r="M977" s="37"/>
      <c r="N977" s="37"/>
    </row>
    <row r="978" spans="4:14" s="35" customFormat="1" x14ac:dyDescent="0.3">
      <c r="D978" s="37"/>
      <c r="J978" s="37"/>
      <c r="K978" s="37"/>
      <c r="L978" s="37"/>
      <c r="M978" s="37"/>
      <c r="N978" s="37"/>
    </row>
    <row r="979" spans="4:14" s="35" customFormat="1" x14ac:dyDescent="0.3">
      <c r="D979" s="37"/>
      <c r="J979" s="37"/>
      <c r="K979" s="37"/>
      <c r="L979" s="37"/>
      <c r="M979" s="37"/>
      <c r="N979" s="37"/>
    </row>
    <row r="980" spans="4:14" s="35" customFormat="1" x14ac:dyDescent="0.3">
      <c r="D980" s="37"/>
      <c r="J980" s="37"/>
      <c r="K980" s="37"/>
      <c r="L980" s="37"/>
      <c r="M980" s="37"/>
      <c r="N980" s="37"/>
    </row>
    <row r="981" spans="4:14" s="35" customFormat="1" x14ac:dyDescent="0.3">
      <c r="D981" s="37"/>
      <c r="J981" s="37"/>
      <c r="K981" s="37"/>
      <c r="L981" s="37"/>
      <c r="M981" s="37"/>
      <c r="N981" s="37"/>
    </row>
    <row r="982" spans="4:14" s="35" customFormat="1" x14ac:dyDescent="0.3">
      <c r="D982" s="37"/>
      <c r="J982" s="37"/>
      <c r="K982" s="37"/>
      <c r="L982" s="37"/>
      <c r="M982" s="37"/>
      <c r="N982" s="37"/>
    </row>
    <row r="983" spans="4:14" s="35" customFormat="1" x14ac:dyDescent="0.3">
      <c r="D983" s="37"/>
      <c r="J983" s="37"/>
      <c r="K983" s="37"/>
      <c r="L983" s="37"/>
      <c r="M983" s="37"/>
      <c r="N983" s="37"/>
    </row>
    <row r="984" spans="4:14" s="35" customFormat="1" x14ac:dyDescent="0.3">
      <c r="D984" s="37"/>
      <c r="J984" s="37"/>
      <c r="K984" s="37"/>
      <c r="L984" s="37"/>
      <c r="M984" s="37"/>
      <c r="N984" s="37"/>
    </row>
    <row r="985" spans="4:14" s="35" customFormat="1" x14ac:dyDescent="0.3">
      <c r="D985" s="37"/>
      <c r="J985" s="37"/>
      <c r="K985" s="37"/>
      <c r="L985" s="37"/>
      <c r="M985" s="37"/>
      <c r="N985" s="37"/>
    </row>
    <row r="986" spans="4:14" s="35" customFormat="1" x14ac:dyDescent="0.3">
      <c r="D986" s="37"/>
      <c r="J986" s="37"/>
      <c r="K986" s="37"/>
      <c r="L986" s="37"/>
      <c r="M986" s="37"/>
      <c r="N986" s="37"/>
    </row>
    <row r="987" spans="4:14" s="35" customFormat="1" x14ac:dyDescent="0.3">
      <c r="D987" s="37"/>
      <c r="J987" s="37"/>
      <c r="K987" s="37"/>
      <c r="L987" s="37"/>
      <c r="M987" s="37"/>
      <c r="N987" s="37"/>
    </row>
    <row r="988" spans="4:14" s="35" customFormat="1" x14ac:dyDescent="0.3">
      <c r="D988" s="37"/>
      <c r="J988" s="37"/>
      <c r="K988" s="37"/>
      <c r="L988" s="37"/>
      <c r="M988" s="37"/>
      <c r="N988" s="37"/>
    </row>
    <row r="989" spans="4:14" s="35" customFormat="1" x14ac:dyDescent="0.3">
      <c r="D989" s="37"/>
      <c r="J989" s="37"/>
      <c r="K989" s="37"/>
      <c r="L989" s="37"/>
      <c r="M989" s="37"/>
      <c r="N989" s="37"/>
    </row>
    <row r="990" spans="4:14" s="35" customFormat="1" x14ac:dyDescent="0.3">
      <c r="D990" s="37"/>
      <c r="J990" s="37"/>
      <c r="K990" s="37"/>
      <c r="L990" s="37"/>
      <c r="M990" s="37"/>
      <c r="N990" s="37"/>
    </row>
    <row r="991" spans="4:14" s="35" customFormat="1" x14ac:dyDescent="0.3">
      <c r="D991" s="37"/>
      <c r="J991" s="37"/>
      <c r="K991" s="37"/>
      <c r="L991" s="37"/>
      <c r="M991" s="37"/>
      <c r="N991" s="37"/>
    </row>
    <row r="992" spans="4:14" s="35" customFormat="1" x14ac:dyDescent="0.3">
      <c r="D992" s="37"/>
      <c r="J992" s="37"/>
      <c r="K992" s="37"/>
      <c r="L992" s="37"/>
      <c r="M992" s="37"/>
      <c r="N992" s="37"/>
    </row>
    <row r="993" spans="4:14" s="35" customFormat="1" x14ac:dyDescent="0.3">
      <c r="D993" s="37"/>
      <c r="J993" s="37"/>
      <c r="K993" s="37"/>
      <c r="L993" s="37"/>
      <c r="M993" s="37"/>
      <c r="N993" s="37"/>
    </row>
    <row r="994" spans="4:14" s="35" customFormat="1" x14ac:dyDescent="0.3">
      <c r="D994" s="37"/>
      <c r="J994" s="37"/>
      <c r="K994" s="37"/>
      <c r="L994" s="37"/>
      <c r="M994" s="37"/>
      <c r="N994" s="37"/>
    </row>
    <row r="995" spans="4:14" s="35" customFormat="1" x14ac:dyDescent="0.3">
      <c r="D995" s="37"/>
      <c r="J995" s="37"/>
      <c r="K995" s="37"/>
      <c r="L995" s="37"/>
      <c r="M995" s="37"/>
      <c r="N995" s="37"/>
    </row>
    <row r="996" spans="4:14" s="35" customFormat="1" x14ac:dyDescent="0.3">
      <c r="D996" s="37"/>
      <c r="J996" s="37"/>
      <c r="K996" s="37"/>
      <c r="L996" s="37"/>
      <c r="M996" s="37"/>
      <c r="N996" s="37"/>
    </row>
    <row r="997" spans="4:14" s="35" customFormat="1" x14ac:dyDescent="0.3">
      <c r="D997" s="37"/>
      <c r="J997" s="37"/>
      <c r="K997" s="37"/>
      <c r="L997" s="37"/>
      <c r="M997" s="37"/>
      <c r="N997" s="37"/>
    </row>
    <row r="998" spans="4:14" s="35" customFormat="1" x14ac:dyDescent="0.3">
      <c r="D998" s="37"/>
      <c r="J998" s="37"/>
      <c r="K998" s="37"/>
      <c r="L998" s="37"/>
      <c r="M998" s="37"/>
      <c r="N998" s="37"/>
    </row>
    <row r="999" spans="4:14" s="35" customFormat="1" x14ac:dyDescent="0.3">
      <c r="D999" s="37"/>
      <c r="J999" s="37"/>
      <c r="K999" s="37"/>
      <c r="L999" s="37"/>
      <c r="M999" s="37"/>
      <c r="N999" s="37"/>
    </row>
    <row r="1000" spans="4:14" s="35" customFormat="1" x14ac:dyDescent="0.3">
      <c r="D1000" s="37"/>
      <c r="J1000" s="37"/>
      <c r="K1000" s="37"/>
      <c r="L1000" s="37"/>
      <c r="M1000" s="37"/>
      <c r="N1000" s="37"/>
    </row>
    <row r="1001" spans="4:14" s="35" customFormat="1" x14ac:dyDescent="0.3">
      <c r="D1001" s="37"/>
      <c r="J1001" s="37"/>
      <c r="K1001" s="37"/>
      <c r="L1001" s="37"/>
      <c r="M1001" s="37"/>
      <c r="N1001" s="37"/>
    </row>
    <row r="1002" spans="4:14" s="35" customFormat="1" x14ac:dyDescent="0.3">
      <c r="D1002" s="37"/>
      <c r="J1002" s="37"/>
      <c r="K1002" s="37"/>
      <c r="L1002" s="37"/>
      <c r="M1002" s="37"/>
      <c r="N1002" s="37"/>
    </row>
    <row r="1003" spans="4:14" s="35" customFormat="1" x14ac:dyDescent="0.3">
      <c r="D1003" s="37"/>
      <c r="J1003" s="37"/>
      <c r="K1003" s="37"/>
      <c r="L1003" s="37"/>
      <c r="M1003" s="37"/>
      <c r="N1003" s="37"/>
    </row>
    <row r="1004" spans="4:14" s="35" customFormat="1" x14ac:dyDescent="0.3">
      <c r="D1004" s="37"/>
      <c r="J1004" s="37"/>
      <c r="K1004" s="37"/>
      <c r="L1004" s="37"/>
      <c r="M1004" s="37"/>
      <c r="N1004" s="37"/>
    </row>
    <row r="1005" spans="4:14" s="35" customFormat="1" x14ac:dyDescent="0.3">
      <c r="D1005" s="37"/>
      <c r="J1005" s="37"/>
      <c r="K1005" s="37"/>
      <c r="L1005" s="37"/>
      <c r="M1005" s="37"/>
      <c r="N1005" s="37"/>
    </row>
    <row r="1006" spans="4:14" s="35" customFormat="1" x14ac:dyDescent="0.3">
      <c r="D1006" s="37"/>
      <c r="J1006" s="37"/>
      <c r="K1006" s="37"/>
      <c r="L1006" s="37"/>
      <c r="M1006" s="37"/>
      <c r="N1006" s="37"/>
    </row>
    <row r="1007" spans="4:14" s="35" customFormat="1" x14ac:dyDescent="0.3">
      <c r="D1007" s="37"/>
      <c r="J1007" s="37"/>
      <c r="K1007" s="37"/>
      <c r="L1007" s="37"/>
      <c r="M1007" s="37"/>
      <c r="N1007" s="37"/>
    </row>
    <row r="1008" spans="4:14" s="35" customFormat="1" x14ac:dyDescent="0.3">
      <c r="D1008" s="37"/>
      <c r="J1008" s="37"/>
      <c r="K1008" s="37"/>
      <c r="L1008" s="37"/>
      <c r="M1008" s="37"/>
      <c r="N1008" s="37"/>
    </row>
    <row r="1009" spans="4:14" s="35" customFormat="1" x14ac:dyDescent="0.3">
      <c r="D1009" s="37"/>
      <c r="J1009" s="37"/>
      <c r="K1009" s="37"/>
      <c r="L1009" s="37"/>
      <c r="M1009" s="37"/>
      <c r="N1009" s="37"/>
    </row>
    <row r="1010" spans="4:14" s="35" customFormat="1" x14ac:dyDescent="0.3">
      <c r="D1010" s="37"/>
      <c r="J1010" s="37"/>
      <c r="K1010" s="37"/>
      <c r="L1010" s="37"/>
      <c r="M1010" s="37"/>
      <c r="N1010" s="37"/>
    </row>
    <row r="1011" spans="4:14" s="35" customFormat="1" x14ac:dyDescent="0.3">
      <c r="D1011" s="37"/>
      <c r="J1011" s="37"/>
      <c r="K1011" s="37"/>
      <c r="L1011" s="37"/>
      <c r="M1011" s="37"/>
      <c r="N1011" s="37"/>
    </row>
    <row r="1012" spans="4:14" s="35" customFormat="1" x14ac:dyDescent="0.3">
      <c r="D1012" s="37"/>
      <c r="J1012" s="37"/>
      <c r="K1012" s="37"/>
      <c r="L1012" s="37"/>
      <c r="M1012" s="37"/>
      <c r="N1012" s="37"/>
    </row>
    <row r="1013" spans="4:14" s="35" customFormat="1" x14ac:dyDescent="0.3">
      <c r="D1013" s="37"/>
      <c r="J1013" s="37"/>
      <c r="K1013" s="37"/>
      <c r="L1013" s="37"/>
      <c r="M1013" s="37"/>
      <c r="N1013" s="37"/>
    </row>
    <row r="1014" spans="4:14" s="35" customFormat="1" x14ac:dyDescent="0.3">
      <c r="D1014" s="37"/>
      <c r="J1014" s="37"/>
      <c r="K1014" s="37"/>
      <c r="L1014" s="37"/>
      <c r="M1014" s="37"/>
      <c r="N1014" s="37"/>
    </row>
    <row r="1015" spans="4:14" s="35" customFormat="1" x14ac:dyDescent="0.3">
      <c r="D1015" s="37"/>
      <c r="J1015" s="37"/>
      <c r="K1015" s="37"/>
      <c r="L1015" s="37"/>
      <c r="M1015" s="37"/>
      <c r="N1015" s="37"/>
    </row>
    <row r="1016" spans="4:14" s="35" customFormat="1" x14ac:dyDescent="0.3">
      <c r="D1016" s="37"/>
      <c r="J1016" s="37"/>
      <c r="K1016" s="37"/>
      <c r="L1016" s="37"/>
      <c r="M1016" s="37"/>
      <c r="N1016" s="37"/>
    </row>
    <row r="1017" spans="4:14" s="35" customFormat="1" x14ac:dyDescent="0.3">
      <c r="D1017" s="37"/>
      <c r="J1017" s="37"/>
      <c r="K1017" s="37"/>
      <c r="L1017" s="37"/>
      <c r="M1017" s="37"/>
      <c r="N1017" s="37"/>
    </row>
    <row r="1018" spans="4:14" s="35" customFormat="1" x14ac:dyDescent="0.3">
      <c r="D1018" s="37"/>
      <c r="J1018" s="37"/>
      <c r="K1018" s="37"/>
      <c r="L1018" s="37"/>
      <c r="M1018" s="37"/>
      <c r="N1018" s="37"/>
    </row>
    <row r="1019" spans="4:14" s="35" customFormat="1" x14ac:dyDescent="0.3">
      <c r="D1019" s="37"/>
      <c r="J1019" s="37"/>
      <c r="K1019" s="37"/>
      <c r="L1019" s="37"/>
      <c r="M1019" s="37"/>
      <c r="N1019" s="37"/>
    </row>
    <row r="1020" spans="4:14" s="35" customFormat="1" x14ac:dyDescent="0.3">
      <c r="D1020" s="37"/>
      <c r="J1020" s="37"/>
      <c r="K1020" s="37"/>
      <c r="L1020" s="37"/>
      <c r="M1020" s="37"/>
      <c r="N1020" s="37"/>
    </row>
    <row r="1021" spans="4:14" s="35" customFormat="1" x14ac:dyDescent="0.3">
      <c r="D1021" s="37"/>
      <c r="J1021" s="37"/>
      <c r="K1021" s="37"/>
      <c r="L1021" s="37"/>
      <c r="M1021" s="37"/>
      <c r="N1021" s="37"/>
    </row>
    <row r="1022" spans="4:14" s="35" customFormat="1" x14ac:dyDescent="0.3">
      <c r="D1022" s="37"/>
      <c r="J1022" s="37"/>
      <c r="K1022" s="37"/>
      <c r="L1022" s="37"/>
      <c r="M1022" s="37"/>
      <c r="N1022" s="37"/>
    </row>
    <row r="1023" spans="4:14" s="35" customFormat="1" x14ac:dyDescent="0.3">
      <c r="D1023" s="37"/>
      <c r="J1023" s="37"/>
      <c r="K1023" s="37"/>
      <c r="L1023" s="37"/>
      <c r="M1023" s="37"/>
      <c r="N1023" s="37"/>
    </row>
    <row r="1024" spans="4:14" s="35" customFormat="1" x14ac:dyDescent="0.3">
      <c r="D1024" s="37"/>
      <c r="J1024" s="37"/>
      <c r="K1024" s="37"/>
      <c r="L1024" s="37"/>
      <c r="M1024" s="37"/>
      <c r="N1024" s="37"/>
    </row>
    <row r="1025" spans="4:14" s="35" customFormat="1" x14ac:dyDescent="0.3">
      <c r="D1025" s="37"/>
      <c r="J1025" s="37"/>
      <c r="K1025" s="37"/>
      <c r="L1025" s="37"/>
      <c r="M1025" s="37"/>
      <c r="N1025" s="37"/>
    </row>
    <row r="1026" spans="4:14" s="35" customFormat="1" x14ac:dyDescent="0.3">
      <c r="D1026" s="37"/>
      <c r="J1026" s="37"/>
      <c r="K1026" s="37"/>
      <c r="L1026" s="37"/>
      <c r="M1026" s="37"/>
      <c r="N1026" s="37"/>
    </row>
    <row r="1027" spans="4:14" s="35" customFormat="1" x14ac:dyDescent="0.3">
      <c r="D1027" s="37"/>
      <c r="J1027" s="37"/>
      <c r="K1027" s="37"/>
      <c r="L1027" s="37"/>
      <c r="M1027" s="37"/>
      <c r="N1027" s="37"/>
    </row>
    <row r="1028" spans="4:14" s="35" customFormat="1" x14ac:dyDescent="0.3">
      <c r="D1028" s="37"/>
      <c r="J1028" s="37"/>
      <c r="K1028" s="37"/>
      <c r="L1028" s="37"/>
      <c r="M1028" s="37"/>
      <c r="N1028" s="37"/>
    </row>
    <row r="1029" spans="4:14" s="35" customFormat="1" x14ac:dyDescent="0.3">
      <c r="D1029" s="37"/>
      <c r="J1029" s="37"/>
      <c r="K1029" s="37"/>
      <c r="L1029" s="37"/>
      <c r="M1029" s="37"/>
      <c r="N1029" s="37"/>
    </row>
    <row r="1030" spans="4:14" s="35" customFormat="1" x14ac:dyDescent="0.3">
      <c r="D1030" s="37"/>
      <c r="J1030" s="37"/>
      <c r="K1030" s="37"/>
      <c r="L1030" s="37"/>
      <c r="M1030" s="37"/>
      <c r="N1030" s="37"/>
    </row>
    <row r="1031" spans="4:14" s="35" customFormat="1" x14ac:dyDescent="0.3">
      <c r="D1031" s="37"/>
      <c r="J1031" s="37"/>
      <c r="K1031" s="37"/>
      <c r="L1031" s="37"/>
      <c r="M1031" s="37"/>
      <c r="N1031" s="37"/>
    </row>
    <row r="1032" spans="4:14" s="35" customFormat="1" x14ac:dyDescent="0.3">
      <c r="D1032" s="37"/>
      <c r="J1032" s="37"/>
      <c r="K1032" s="37"/>
      <c r="L1032" s="37"/>
      <c r="M1032" s="37"/>
      <c r="N1032" s="37"/>
    </row>
    <row r="1033" spans="4:14" s="35" customFormat="1" x14ac:dyDescent="0.3">
      <c r="D1033" s="37"/>
      <c r="J1033" s="37"/>
      <c r="K1033" s="37"/>
      <c r="L1033" s="37"/>
      <c r="M1033" s="37"/>
      <c r="N1033" s="37"/>
    </row>
    <row r="1034" spans="4:14" s="35" customFormat="1" x14ac:dyDescent="0.3">
      <c r="D1034" s="37"/>
      <c r="J1034" s="37"/>
      <c r="K1034" s="37"/>
      <c r="L1034" s="37"/>
      <c r="M1034" s="37"/>
      <c r="N1034" s="37"/>
    </row>
    <row r="1035" spans="4:14" s="35" customFormat="1" x14ac:dyDescent="0.3">
      <c r="D1035" s="37"/>
      <c r="J1035" s="37"/>
      <c r="K1035" s="37"/>
      <c r="L1035" s="37"/>
      <c r="M1035" s="37"/>
      <c r="N1035" s="37"/>
    </row>
    <row r="1036" spans="4:14" s="35" customFormat="1" x14ac:dyDescent="0.3">
      <c r="D1036" s="37"/>
      <c r="J1036" s="37"/>
      <c r="K1036" s="37"/>
      <c r="L1036" s="37"/>
      <c r="M1036" s="37"/>
      <c r="N1036" s="37"/>
    </row>
    <row r="1037" spans="4:14" s="35" customFormat="1" x14ac:dyDescent="0.3">
      <c r="D1037" s="37"/>
      <c r="J1037" s="37"/>
      <c r="K1037" s="37"/>
      <c r="L1037" s="37"/>
      <c r="M1037" s="37"/>
      <c r="N1037" s="37"/>
    </row>
    <row r="1038" spans="4:14" s="35" customFormat="1" x14ac:dyDescent="0.3">
      <c r="D1038" s="37"/>
      <c r="J1038" s="37"/>
      <c r="K1038" s="37"/>
      <c r="L1038" s="37"/>
      <c r="M1038" s="37"/>
      <c r="N1038" s="37"/>
    </row>
    <row r="1039" spans="4:14" s="35" customFormat="1" x14ac:dyDescent="0.3">
      <c r="D1039" s="37"/>
      <c r="J1039" s="37"/>
      <c r="K1039" s="37"/>
      <c r="L1039" s="37"/>
      <c r="M1039" s="37"/>
      <c r="N1039" s="37"/>
    </row>
    <row r="1040" spans="4:14" s="35" customFormat="1" x14ac:dyDescent="0.3">
      <c r="D1040" s="37"/>
      <c r="J1040" s="37"/>
      <c r="K1040" s="37"/>
      <c r="L1040" s="37"/>
      <c r="M1040" s="37"/>
      <c r="N1040" s="37"/>
    </row>
    <row r="1041" spans="4:14" s="35" customFormat="1" x14ac:dyDescent="0.3">
      <c r="D1041" s="37"/>
      <c r="J1041" s="37"/>
      <c r="K1041" s="37"/>
      <c r="L1041" s="37"/>
      <c r="M1041" s="37"/>
      <c r="N1041" s="37"/>
    </row>
    <row r="1042" spans="4:14" s="35" customFormat="1" x14ac:dyDescent="0.3">
      <c r="D1042" s="37"/>
      <c r="J1042" s="37"/>
      <c r="K1042" s="37"/>
      <c r="L1042" s="37"/>
      <c r="M1042" s="37"/>
      <c r="N1042" s="37"/>
    </row>
    <row r="1043" spans="4:14" s="35" customFormat="1" x14ac:dyDescent="0.3">
      <c r="D1043" s="37"/>
      <c r="J1043" s="37"/>
      <c r="K1043" s="37"/>
      <c r="L1043" s="37"/>
      <c r="M1043" s="37"/>
      <c r="N1043" s="37"/>
    </row>
    <row r="1044" spans="4:14" s="35" customFormat="1" x14ac:dyDescent="0.3">
      <c r="D1044" s="37"/>
      <c r="J1044" s="37"/>
      <c r="K1044" s="37"/>
      <c r="L1044" s="37"/>
      <c r="M1044" s="37"/>
      <c r="N1044" s="37"/>
    </row>
    <row r="1045" spans="4:14" s="35" customFormat="1" x14ac:dyDescent="0.3">
      <c r="D1045" s="37"/>
      <c r="J1045" s="37"/>
      <c r="K1045" s="37"/>
      <c r="L1045" s="37"/>
      <c r="M1045" s="37"/>
      <c r="N1045" s="37"/>
    </row>
    <row r="1046" spans="4:14" s="35" customFormat="1" x14ac:dyDescent="0.3">
      <c r="D1046" s="37"/>
      <c r="J1046" s="37"/>
      <c r="K1046" s="37"/>
      <c r="L1046" s="37"/>
      <c r="M1046" s="37"/>
      <c r="N1046" s="37"/>
    </row>
    <row r="1047" spans="4:14" s="35" customFormat="1" x14ac:dyDescent="0.3">
      <c r="D1047" s="37"/>
      <c r="J1047" s="37"/>
      <c r="K1047" s="37"/>
      <c r="L1047" s="37"/>
      <c r="M1047" s="37"/>
      <c r="N1047" s="37"/>
    </row>
    <row r="1048" spans="4:14" s="35" customFormat="1" x14ac:dyDescent="0.3">
      <c r="D1048" s="37"/>
      <c r="J1048" s="37"/>
      <c r="K1048" s="37"/>
      <c r="L1048" s="37"/>
      <c r="M1048" s="37"/>
      <c r="N1048" s="37"/>
    </row>
    <row r="1049" spans="4:14" s="35" customFormat="1" x14ac:dyDescent="0.3">
      <c r="D1049" s="37"/>
      <c r="J1049" s="37"/>
      <c r="K1049" s="37"/>
      <c r="L1049" s="37"/>
      <c r="M1049" s="37"/>
      <c r="N1049" s="37"/>
    </row>
    <row r="1050" spans="4:14" s="35" customFormat="1" x14ac:dyDescent="0.3">
      <c r="D1050" s="37"/>
      <c r="J1050" s="37"/>
      <c r="K1050" s="37"/>
      <c r="L1050" s="37"/>
      <c r="M1050" s="37"/>
      <c r="N1050" s="37"/>
    </row>
    <row r="1051" spans="4:14" s="35" customFormat="1" x14ac:dyDescent="0.3">
      <c r="D1051" s="37"/>
      <c r="J1051" s="37"/>
      <c r="K1051" s="37"/>
      <c r="L1051" s="37"/>
      <c r="M1051" s="37"/>
      <c r="N1051" s="37"/>
    </row>
    <row r="1052" spans="4:14" s="35" customFormat="1" x14ac:dyDescent="0.3">
      <c r="D1052" s="37"/>
      <c r="J1052" s="37"/>
      <c r="K1052" s="37"/>
      <c r="L1052" s="37"/>
      <c r="M1052" s="37"/>
      <c r="N1052" s="37"/>
    </row>
    <row r="1053" spans="4:14" s="35" customFormat="1" x14ac:dyDescent="0.3">
      <c r="D1053" s="37"/>
      <c r="J1053" s="37"/>
      <c r="K1053" s="37"/>
      <c r="L1053" s="37"/>
      <c r="M1053" s="37"/>
      <c r="N1053" s="37"/>
    </row>
    <row r="1054" spans="4:14" s="35" customFormat="1" x14ac:dyDescent="0.3">
      <c r="D1054" s="37"/>
      <c r="J1054" s="37"/>
      <c r="K1054" s="37"/>
      <c r="L1054" s="37"/>
      <c r="M1054" s="37"/>
      <c r="N1054" s="37"/>
    </row>
    <row r="1055" spans="4:14" s="35" customFormat="1" x14ac:dyDescent="0.3">
      <c r="D1055" s="37"/>
      <c r="J1055" s="37"/>
      <c r="K1055" s="37"/>
      <c r="L1055" s="37"/>
      <c r="M1055" s="37"/>
      <c r="N1055" s="37"/>
    </row>
    <row r="1056" spans="4:14" s="35" customFormat="1" x14ac:dyDescent="0.3">
      <c r="D1056" s="37"/>
      <c r="J1056" s="37"/>
      <c r="K1056" s="37"/>
      <c r="L1056" s="37"/>
      <c r="M1056" s="37"/>
      <c r="N1056" s="37"/>
    </row>
    <row r="1057" spans="4:14" s="35" customFormat="1" x14ac:dyDescent="0.3">
      <c r="D1057" s="37"/>
      <c r="J1057" s="37"/>
      <c r="K1057" s="37"/>
      <c r="L1057" s="37"/>
      <c r="M1057" s="37"/>
      <c r="N1057" s="37"/>
    </row>
    <row r="1058" spans="4:14" s="35" customFormat="1" x14ac:dyDescent="0.3">
      <c r="D1058" s="37"/>
      <c r="J1058" s="37"/>
      <c r="K1058" s="37"/>
      <c r="L1058" s="37"/>
      <c r="M1058" s="37"/>
      <c r="N1058" s="37"/>
    </row>
    <row r="1059" spans="4:14" s="35" customFormat="1" x14ac:dyDescent="0.3">
      <c r="D1059" s="37"/>
      <c r="J1059" s="37"/>
      <c r="K1059" s="37"/>
      <c r="L1059" s="37"/>
      <c r="M1059" s="37"/>
      <c r="N1059" s="37"/>
    </row>
    <row r="1060" spans="4:14" s="35" customFormat="1" x14ac:dyDescent="0.3">
      <c r="D1060" s="37"/>
      <c r="J1060" s="37"/>
      <c r="K1060" s="37"/>
      <c r="L1060" s="37"/>
      <c r="M1060" s="37"/>
      <c r="N1060" s="37"/>
    </row>
    <row r="1061" spans="4:14" s="35" customFormat="1" x14ac:dyDescent="0.3">
      <c r="D1061" s="37"/>
      <c r="J1061" s="37"/>
      <c r="K1061" s="37"/>
      <c r="L1061" s="37"/>
      <c r="M1061" s="37"/>
      <c r="N1061" s="37"/>
    </row>
    <row r="1062" spans="4:14" s="35" customFormat="1" x14ac:dyDescent="0.3">
      <c r="D1062" s="37"/>
      <c r="J1062" s="37"/>
      <c r="K1062" s="37"/>
      <c r="L1062" s="37"/>
      <c r="M1062" s="37"/>
      <c r="N1062" s="37"/>
    </row>
    <row r="1063" spans="4:14" s="35" customFormat="1" x14ac:dyDescent="0.3">
      <c r="D1063" s="37"/>
      <c r="J1063" s="37"/>
      <c r="K1063" s="37"/>
      <c r="L1063" s="37"/>
      <c r="M1063" s="37"/>
      <c r="N1063" s="37"/>
    </row>
    <row r="1064" spans="4:14" s="35" customFormat="1" x14ac:dyDescent="0.3">
      <c r="D1064" s="37"/>
      <c r="J1064" s="37"/>
      <c r="K1064" s="37"/>
      <c r="L1064" s="37"/>
      <c r="M1064" s="37"/>
      <c r="N1064" s="37"/>
    </row>
    <row r="1065" spans="4:14" s="35" customFormat="1" x14ac:dyDescent="0.3">
      <c r="D1065" s="37"/>
      <c r="J1065" s="37"/>
      <c r="K1065" s="37"/>
      <c r="L1065" s="37"/>
      <c r="M1065" s="37"/>
      <c r="N1065" s="37"/>
    </row>
    <row r="1066" spans="4:14" s="35" customFormat="1" x14ac:dyDescent="0.3">
      <c r="D1066" s="37"/>
      <c r="J1066" s="37"/>
      <c r="K1066" s="37"/>
      <c r="L1066" s="37"/>
      <c r="M1066" s="37"/>
      <c r="N1066" s="37"/>
    </row>
    <row r="1067" spans="4:14" s="35" customFormat="1" x14ac:dyDescent="0.3">
      <c r="D1067" s="37"/>
      <c r="J1067" s="37"/>
      <c r="K1067" s="37"/>
      <c r="L1067" s="37"/>
      <c r="M1067" s="37"/>
      <c r="N1067" s="37"/>
    </row>
    <row r="1068" spans="4:14" s="35" customFormat="1" x14ac:dyDescent="0.3">
      <c r="D1068" s="37"/>
      <c r="J1068" s="37"/>
      <c r="K1068" s="37"/>
      <c r="L1068" s="37"/>
      <c r="M1068" s="37"/>
      <c r="N1068" s="37"/>
    </row>
    <row r="1069" spans="4:14" s="35" customFormat="1" x14ac:dyDescent="0.3">
      <c r="D1069" s="37"/>
      <c r="J1069" s="37"/>
      <c r="K1069" s="37"/>
      <c r="L1069" s="37"/>
      <c r="M1069" s="37"/>
      <c r="N1069" s="37"/>
    </row>
    <row r="1070" spans="4:14" s="35" customFormat="1" x14ac:dyDescent="0.3">
      <c r="D1070" s="37"/>
      <c r="J1070" s="37"/>
      <c r="K1070" s="37"/>
      <c r="L1070" s="37"/>
      <c r="M1070" s="37"/>
      <c r="N1070" s="37"/>
    </row>
    <row r="1071" spans="4:14" s="35" customFormat="1" x14ac:dyDescent="0.3">
      <c r="D1071" s="37"/>
      <c r="J1071" s="37"/>
      <c r="K1071" s="37"/>
      <c r="L1071" s="37"/>
      <c r="M1071" s="37"/>
      <c r="N1071" s="37"/>
    </row>
    <row r="1072" spans="4:14" s="35" customFormat="1" x14ac:dyDescent="0.3">
      <c r="D1072" s="37"/>
      <c r="J1072" s="37"/>
      <c r="K1072" s="37"/>
      <c r="L1072" s="37"/>
      <c r="M1072" s="37"/>
      <c r="N1072" s="37"/>
    </row>
    <row r="1073" spans="4:14" s="35" customFormat="1" x14ac:dyDescent="0.3">
      <c r="D1073" s="37"/>
      <c r="J1073" s="37"/>
      <c r="K1073" s="37"/>
      <c r="L1073" s="37"/>
      <c r="M1073" s="37"/>
      <c r="N1073" s="37"/>
    </row>
    <row r="1074" spans="4:14" s="35" customFormat="1" x14ac:dyDescent="0.3">
      <c r="D1074" s="37"/>
      <c r="J1074" s="37"/>
      <c r="K1074" s="37"/>
      <c r="L1074" s="37"/>
      <c r="M1074" s="37"/>
      <c r="N1074" s="37"/>
    </row>
    <row r="1075" spans="4:14" s="35" customFormat="1" x14ac:dyDescent="0.3">
      <c r="D1075" s="37"/>
      <c r="J1075" s="37"/>
      <c r="K1075" s="37"/>
      <c r="L1075" s="37"/>
      <c r="M1075" s="37"/>
      <c r="N1075" s="37"/>
    </row>
    <row r="1076" spans="4:14" s="35" customFormat="1" x14ac:dyDescent="0.3">
      <c r="D1076" s="37"/>
      <c r="J1076" s="37"/>
      <c r="K1076" s="37"/>
      <c r="L1076" s="37"/>
      <c r="M1076" s="37"/>
      <c r="N1076" s="37"/>
    </row>
    <row r="1077" spans="4:14" s="35" customFormat="1" x14ac:dyDescent="0.3">
      <c r="D1077" s="37"/>
      <c r="J1077" s="37"/>
      <c r="K1077" s="37"/>
      <c r="L1077" s="37"/>
      <c r="M1077" s="37"/>
      <c r="N1077" s="37"/>
    </row>
    <row r="1078" spans="4:14" s="35" customFormat="1" x14ac:dyDescent="0.3">
      <c r="D1078" s="37"/>
      <c r="J1078" s="37"/>
      <c r="K1078" s="37"/>
      <c r="L1078" s="37"/>
      <c r="M1078" s="37"/>
      <c r="N1078" s="37"/>
    </row>
    <row r="1079" spans="4:14" s="35" customFormat="1" x14ac:dyDescent="0.3">
      <c r="D1079" s="37"/>
      <c r="J1079" s="37"/>
      <c r="K1079" s="37"/>
      <c r="L1079" s="37"/>
      <c r="M1079" s="37"/>
      <c r="N1079" s="37"/>
    </row>
    <row r="1080" spans="4:14" s="35" customFormat="1" x14ac:dyDescent="0.3">
      <c r="D1080" s="37"/>
      <c r="J1080" s="37"/>
      <c r="K1080" s="37"/>
      <c r="L1080" s="37"/>
      <c r="M1080" s="37"/>
      <c r="N1080" s="37"/>
    </row>
    <row r="1081" spans="4:14" s="35" customFormat="1" x14ac:dyDescent="0.3">
      <c r="D1081" s="37"/>
      <c r="J1081" s="37"/>
      <c r="K1081" s="37"/>
      <c r="L1081" s="37"/>
      <c r="M1081" s="37"/>
      <c r="N1081" s="37"/>
    </row>
    <row r="1082" spans="4:14" s="35" customFormat="1" x14ac:dyDescent="0.3">
      <c r="D1082" s="37"/>
      <c r="J1082" s="37"/>
      <c r="K1082" s="37"/>
      <c r="L1082" s="37"/>
      <c r="M1082" s="37"/>
      <c r="N1082" s="37"/>
    </row>
    <row r="1083" spans="4:14" s="35" customFormat="1" x14ac:dyDescent="0.3">
      <c r="D1083" s="37"/>
      <c r="J1083" s="37"/>
      <c r="K1083" s="37"/>
      <c r="L1083" s="37"/>
      <c r="M1083" s="37"/>
      <c r="N1083" s="37"/>
    </row>
    <row r="1084" spans="4:14" s="35" customFormat="1" x14ac:dyDescent="0.3">
      <c r="D1084" s="37"/>
      <c r="J1084" s="37"/>
      <c r="K1084" s="37"/>
      <c r="L1084" s="37"/>
      <c r="M1084" s="37"/>
      <c r="N1084" s="37"/>
    </row>
    <row r="1085" spans="4:14" s="35" customFormat="1" x14ac:dyDescent="0.3">
      <c r="D1085" s="37"/>
      <c r="J1085" s="37"/>
      <c r="K1085" s="37"/>
      <c r="L1085" s="37"/>
      <c r="M1085" s="37"/>
      <c r="N1085" s="37"/>
    </row>
    <row r="1086" spans="4:14" s="35" customFormat="1" x14ac:dyDescent="0.3">
      <c r="D1086" s="37"/>
      <c r="J1086" s="37"/>
      <c r="K1086" s="37"/>
      <c r="L1086" s="37"/>
      <c r="M1086" s="37"/>
      <c r="N1086" s="37"/>
    </row>
    <row r="1087" spans="4:14" s="35" customFormat="1" x14ac:dyDescent="0.3">
      <c r="D1087" s="37"/>
      <c r="J1087" s="37"/>
      <c r="K1087" s="37"/>
      <c r="L1087" s="37"/>
      <c r="M1087" s="37"/>
      <c r="N1087" s="37"/>
    </row>
    <row r="1088" spans="4:14" s="35" customFormat="1" x14ac:dyDescent="0.3">
      <c r="D1088" s="37"/>
      <c r="J1088" s="37"/>
      <c r="K1088" s="37"/>
      <c r="L1088" s="37"/>
      <c r="M1088" s="37"/>
      <c r="N1088" s="37"/>
    </row>
    <row r="1089" spans="4:14" s="35" customFormat="1" x14ac:dyDescent="0.3">
      <c r="D1089" s="37"/>
      <c r="J1089" s="37"/>
      <c r="K1089" s="37"/>
      <c r="L1089" s="37"/>
      <c r="M1089" s="37"/>
      <c r="N1089" s="37"/>
    </row>
    <row r="1090" spans="4:14" s="35" customFormat="1" x14ac:dyDescent="0.3">
      <c r="D1090" s="37"/>
      <c r="J1090" s="37"/>
      <c r="K1090" s="37"/>
      <c r="L1090" s="37"/>
      <c r="M1090" s="37"/>
      <c r="N1090" s="37"/>
    </row>
    <row r="1091" spans="4:14" s="35" customFormat="1" x14ac:dyDescent="0.3">
      <c r="D1091" s="37"/>
      <c r="J1091" s="37"/>
      <c r="K1091" s="37"/>
      <c r="L1091" s="37"/>
      <c r="M1091" s="37"/>
      <c r="N1091" s="37"/>
    </row>
    <row r="1092" spans="4:14" s="35" customFormat="1" x14ac:dyDescent="0.3">
      <c r="D1092" s="37"/>
      <c r="J1092" s="37"/>
      <c r="K1092" s="37"/>
      <c r="L1092" s="37"/>
      <c r="M1092" s="37"/>
      <c r="N1092" s="37"/>
    </row>
    <row r="1093" spans="4:14" s="35" customFormat="1" x14ac:dyDescent="0.3">
      <c r="D1093" s="37"/>
      <c r="J1093" s="37"/>
      <c r="K1093" s="37"/>
      <c r="L1093" s="37"/>
      <c r="M1093" s="37"/>
      <c r="N1093" s="37"/>
    </row>
    <row r="1094" spans="4:14" s="35" customFormat="1" x14ac:dyDescent="0.3">
      <c r="D1094" s="37"/>
      <c r="J1094" s="37"/>
      <c r="K1094" s="37"/>
      <c r="L1094" s="37"/>
      <c r="M1094" s="37"/>
      <c r="N1094" s="37"/>
    </row>
    <row r="1095" spans="4:14" s="35" customFormat="1" x14ac:dyDescent="0.3">
      <c r="D1095" s="37"/>
      <c r="J1095" s="37"/>
      <c r="K1095" s="37"/>
      <c r="L1095" s="37"/>
      <c r="M1095" s="37"/>
      <c r="N1095" s="37"/>
    </row>
    <row r="1096" spans="4:14" s="35" customFormat="1" x14ac:dyDescent="0.3">
      <c r="D1096" s="37"/>
      <c r="J1096" s="37"/>
      <c r="K1096" s="37"/>
      <c r="L1096" s="37"/>
      <c r="M1096" s="37"/>
      <c r="N1096" s="37"/>
    </row>
    <row r="1097" spans="4:14" s="35" customFormat="1" x14ac:dyDescent="0.3">
      <c r="D1097" s="37"/>
      <c r="J1097" s="37"/>
      <c r="K1097" s="37"/>
      <c r="L1097" s="37"/>
      <c r="M1097" s="37"/>
      <c r="N1097" s="37"/>
    </row>
    <row r="1098" spans="4:14" s="35" customFormat="1" x14ac:dyDescent="0.3">
      <c r="D1098" s="37"/>
      <c r="J1098" s="37"/>
      <c r="K1098" s="37"/>
      <c r="L1098" s="37"/>
      <c r="M1098" s="37"/>
      <c r="N1098" s="37"/>
    </row>
    <row r="1099" spans="4:14" s="35" customFormat="1" x14ac:dyDescent="0.3">
      <c r="D1099" s="37"/>
      <c r="J1099" s="37"/>
      <c r="K1099" s="37"/>
      <c r="L1099" s="37"/>
      <c r="M1099" s="37"/>
      <c r="N1099" s="37"/>
    </row>
    <row r="1100" spans="4:14" s="35" customFormat="1" x14ac:dyDescent="0.3">
      <c r="D1100" s="37"/>
      <c r="J1100" s="37"/>
      <c r="K1100" s="37"/>
      <c r="L1100" s="37"/>
      <c r="M1100" s="37"/>
      <c r="N1100" s="37"/>
    </row>
    <row r="1101" spans="4:14" s="35" customFormat="1" x14ac:dyDescent="0.3">
      <c r="D1101" s="37"/>
      <c r="J1101" s="37"/>
      <c r="K1101" s="37"/>
      <c r="L1101" s="37"/>
      <c r="M1101" s="37"/>
      <c r="N1101" s="37"/>
    </row>
    <row r="1102" spans="4:14" s="35" customFormat="1" x14ac:dyDescent="0.3">
      <c r="D1102" s="37"/>
      <c r="J1102" s="37"/>
      <c r="K1102" s="37"/>
      <c r="L1102" s="37"/>
      <c r="M1102" s="37"/>
      <c r="N1102" s="37"/>
    </row>
    <row r="1103" spans="4:14" s="35" customFormat="1" x14ac:dyDescent="0.3">
      <c r="D1103" s="37"/>
      <c r="J1103" s="37"/>
      <c r="K1103" s="37"/>
      <c r="L1103" s="37"/>
      <c r="M1103" s="37"/>
      <c r="N1103" s="37"/>
    </row>
    <row r="1104" spans="4:14" s="35" customFormat="1" x14ac:dyDescent="0.3">
      <c r="D1104" s="37"/>
      <c r="J1104" s="37"/>
      <c r="K1104" s="37"/>
      <c r="L1104" s="37"/>
      <c r="M1104" s="37"/>
      <c r="N1104" s="37"/>
    </row>
    <row r="1105" spans="4:14" s="35" customFormat="1" x14ac:dyDescent="0.3">
      <c r="D1105" s="37"/>
      <c r="J1105" s="37"/>
      <c r="K1105" s="37"/>
      <c r="L1105" s="37"/>
      <c r="M1105" s="37"/>
      <c r="N1105" s="37"/>
    </row>
    <row r="1106" spans="4:14" s="35" customFormat="1" x14ac:dyDescent="0.3">
      <c r="D1106" s="37"/>
      <c r="J1106" s="37"/>
      <c r="K1106" s="37"/>
      <c r="L1106" s="37"/>
      <c r="M1106" s="37"/>
      <c r="N1106" s="37"/>
    </row>
    <row r="1107" spans="4:14" s="35" customFormat="1" x14ac:dyDescent="0.3">
      <c r="D1107" s="37"/>
      <c r="J1107" s="37"/>
      <c r="K1107" s="37"/>
      <c r="L1107" s="37"/>
      <c r="M1107" s="37"/>
      <c r="N1107" s="37"/>
    </row>
    <row r="1108" spans="4:14" s="35" customFormat="1" x14ac:dyDescent="0.3">
      <c r="D1108" s="37"/>
      <c r="J1108" s="37"/>
      <c r="K1108" s="37"/>
      <c r="L1108" s="37"/>
      <c r="M1108" s="37"/>
      <c r="N1108" s="37"/>
    </row>
    <row r="1109" spans="4:14" s="35" customFormat="1" x14ac:dyDescent="0.3">
      <c r="D1109" s="37"/>
      <c r="J1109" s="37"/>
      <c r="K1109" s="37"/>
      <c r="L1109" s="37"/>
      <c r="M1109" s="37"/>
      <c r="N1109" s="37"/>
    </row>
    <row r="1110" spans="4:14" s="35" customFormat="1" x14ac:dyDescent="0.3">
      <c r="D1110" s="37"/>
      <c r="J1110" s="37"/>
      <c r="K1110" s="37"/>
      <c r="L1110" s="37"/>
      <c r="M1110" s="37"/>
      <c r="N1110" s="37"/>
    </row>
    <row r="1111" spans="4:14" s="35" customFormat="1" x14ac:dyDescent="0.3">
      <c r="D1111" s="37"/>
      <c r="J1111" s="37"/>
      <c r="K1111" s="37"/>
      <c r="L1111" s="37"/>
      <c r="M1111" s="37"/>
      <c r="N1111" s="37"/>
    </row>
    <row r="1112" spans="4:14" s="35" customFormat="1" x14ac:dyDescent="0.3">
      <c r="D1112" s="37"/>
      <c r="J1112" s="37"/>
      <c r="K1112" s="37"/>
      <c r="L1112" s="37"/>
      <c r="M1112" s="37"/>
      <c r="N1112" s="37"/>
    </row>
    <row r="1113" spans="4:14" s="35" customFormat="1" x14ac:dyDescent="0.3">
      <c r="D1113" s="37"/>
      <c r="J1113" s="37"/>
      <c r="K1113" s="37"/>
      <c r="L1113" s="37"/>
      <c r="M1113" s="37"/>
      <c r="N1113" s="37"/>
    </row>
    <row r="1114" spans="4:14" s="35" customFormat="1" x14ac:dyDescent="0.3">
      <c r="D1114" s="37"/>
      <c r="J1114" s="37"/>
      <c r="K1114" s="37"/>
      <c r="L1114" s="37"/>
      <c r="M1114" s="37"/>
      <c r="N1114" s="37"/>
    </row>
    <row r="1115" spans="4:14" s="35" customFormat="1" x14ac:dyDescent="0.3">
      <c r="D1115" s="37"/>
      <c r="J1115" s="37"/>
      <c r="K1115" s="37"/>
      <c r="L1115" s="37"/>
      <c r="M1115" s="37"/>
      <c r="N1115" s="37"/>
    </row>
    <row r="1116" spans="4:14" s="35" customFormat="1" x14ac:dyDescent="0.3">
      <c r="D1116" s="37"/>
      <c r="J1116" s="37"/>
      <c r="K1116" s="37"/>
      <c r="L1116" s="37"/>
      <c r="M1116" s="37"/>
      <c r="N1116" s="37"/>
    </row>
    <row r="1117" spans="4:14" s="35" customFormat="1" x14ac:dyDescent="0.3">
      <c r="D1117" s="37"/>
      <c r="J1117" s="37"/>
      <c r="K1117" s="37"/>
      <c r="L1117" s="37"/>
      <c r="M1117" s="37"/>
      <c r="N1117" s="37"/>
    </row>
    <row r="1118" spans="4:14" s="35" customFormat="1" x14ac:dyDescent="0.3">
      <c r="D1118" s="37"/>
      <c r="J1118" s="37"/>
      <c r="K1118" s="37"/>
      <c r="L1118" s="37"/>
      <c r="M1118" s="37"/>
      <c r="N1118" s="37"/>
    </row>
    <row r="1119" spans="4:14" s="35" customFormat="1" x14ac:dyDescent="0.3">
      <c r="D1119" s="37"/>
      <c r="J1119" s="37"/>
      <c r="K1119" s="37"/>
      <c r="L1119" s="37"/>
      <c r="M1119" s="37"/>
      <c r="N1119" s="37"/>
    </row>
    <row r="1120" spans="4:14" s="35" customFormat="1" x14ac:dyDescent="0.3">
      <c r="D1120" s="37"/>
      <c r="J1120" s="37"/>
      <c r="K1120" s="37"/>
      <c r="L1120" s="37"/>
      <c r="M1120" s="37"/>
      <c r="N1120" s="37"/>
    </row>
    <row r="1121" spans="4:14" s="35" customFormat="1" x14ac:dyDescent="0.3">
      <c r="D1121" s="37"/>
      <c r="J1121" s="37"/>
      <c r="K1121" s="37"/>
      <c r="L1121" s="37"/>
      <c r="M1121" s="37"/>
      <c r="N1121" s="37"/>
    </row>
    <row r="1122" spans="4:14" s="35" customFormat="1" x14ac:dyDescent="0.3">
      <c r="D1122" s="37"/>
      <c r="J1122" s="37"/>
      <c r="K1122" s="37"/>
      <c r="L1122" s="37"/>
      <c r="M1122" s="37"/>
      <c r="N1122" s="37"/>
    </row>
    <row r="1123" spans="4:14" s="35" customFormat="1" x14ac:dyDescent="0.3">
      <c r="D1123" s="37"/>
      <c r="J1123" s="37"/>
      <c r="K1123" s="37"/>
      <c r="L1123" s="37"/>
      <c r="M1123" s="37"/>
      <c r="N1123" s="37"/>
    </row>
    <row r="1124" spans="4:14" s="35" customFormat="1" x14ac:dyDescent="0.3">
      <c r="D1124" s="37"/>
      <c r="J1124" s="37"/>
      <c r="K1124" s="37"/>
      <c r="L1124" s="37"/>
      <c r="M1124" s="37"/>
      <c r="N1124" s="37"/>
    </row>
    <row r="1125" spans="4:14" s="35" customFormat="1" x14ac:dyDescent="0.3">
      <c r="D1125" s="37"/>
      <c r="J1125" s="37"/>
      <c r="K1125" s="37"/>
      <c r="L1125" s="37"/>
      <c r="M1125" s="37"/>
      <c r="N1125" s="37"/>
    </row>
    <row r="1126" spans="4:14" s="35" customFormat="1" x14ac:dyDescent="0.3">
      <c r="D1126" s="37"/>
      <c r="J1126" s="37"/>
      <c r="K1126" s="37"/>
      <c r="L1126" s="37"/>
      <c r="M1126" s="37"/>
      <c r="N1126" s="37"/>
    </row>
    <row r="1127" spans="4:14" s="35" customFormat="1" x14ac:dyDescent="0.3">
      <c r="D1127" s="37"/>
      <c r="J1127" s="37"/>
      <c r="K1127" s="37"/>
      <c r="L1127" s="37"/>
      <c r="M1127" s="37"/>
      <c r="N1127" s="37"/>
    </row>
    <row r="1128" spans="4:14" s="35" customFormat="1" x14ac:dyDescent="0.3">
      <c r="D1128" s="37"/>
      <c r="J1128" s="37"/>
      <c r="K1128" s="37"/>
      <c r="L1128" s="37"/>
      <c r="M1128" s="37"/>
      <c r="N1128" s="37"/>
    </row>
    <row r="1129" spans="4:14" s="35" customFormat="1" x14ac:dyDescent="0.3">
      <c r="D1129" s="37"/>
      <c r="J1129" s="37"/>
      <c r="K1129" s="37"/>
      <c r="L1129" s="37"/>
      <c r="M1129" s="37"/>
      <c r="N1129" s="37"/>
    </row>
    <row r="1130" spans="4:14" s="35" customFormat="1" x14ac:dyDescent="0.3">
      <c r="D1130" s="37"/>
      <c r="J1130" s="37"/>
      <c r="K1130" s="37"/>
      <c r="L1130" s="37"/>
      <c r="M1130" s="37"/>
      <c r="N1130" s="37"/>
    </row>
    <row r="1131" spans="4:14" s="35" customFormat="1" x14ac:dyDescent="0.3">
      <c r="D1131" s="37"/>
      <c r="J1131" s="37"/>
      <c r="K1131" s="37"/>
      <c r="L1131" s="37"/>
      <c r="M1131" s="37"/>
      <c r="N1131" s="37"/>
    </row>
    <row r="1132" spans="4:14" s="35" customFormat="1" x14ac:dyDescent="0.3">
      <c r="D1132" s="37"/>
      <c r="J1132" s="37"/>
      <c r="K1132" s="37"/>
      <c r="L1132" s="37"/>
      <c r="M1132" s="37"/>
      <c r="N1132" s="37"/>
    </row>
    <row r="1133" spans="4:14" s="35" customFormat="1" x14ac:dyDescent="0.3">
      <c r="D1133" s="37"/>
      <c r="J1133" s="37"/>
      <c r="K1133" s="37"/>
      <c r="L1133" s="37"/>
      <c r="M1133" s="37"/>
      <c r="N1133" s="37"/>
    </row>
    <row r="1134" spans="4:14" s="35" customFormat="1" x14ac:dyDescent="0.3">
      <c r="D1134" s="37"/>
      <c r="J1134" s="37"/>
      <c r="K1134" s="37"/>
      <c r="L1134" s="37"/>
      <c r="M1134" s="37"/>
      <c r="N1134" s="37"/>
    </row>
    <row r="1135" spans="4:14" s="35" customFormat="1" x14ac:dyDescent="0.3">
      <c r="D1135" s="37"/>
      <c r="J1135" s="37"/>
      <c r="K1135" s="37"/>
      <c r="L1135" s="37"/>
      <c r="M1135" s="37"/>
      <c r="N1135" s="37"/>
    </row>
    <row r="1136" spans="4:14" s="35" customFormat="1" x14ac:dyDescent="0.3">
      <c r="D1136" s="37"/>
      <c r="J1136" s="37"/>
      <c r="K1136" s="37"/>
      <c r="L1136" s="37"/>
      <c r="M1136" s="37"/>
      <c r="N1136" s="37"/>
    </row>
    <row r="1137" spans="4:14" s="35" customFormat="1" x14ac:dyDescent="0.3">
      <c r="D1137" s="37"/>
      <c r="J1137" s="37"/>
      <c r="K1137" s="37"/>
      <c r="L1137" s="37"/>
      <c r="M1137" s="37"/>
      <c r="N1137" s="37"/>
    </row>
    <row r="1138" spans="4:14" s="35" customFormat="1" x14ac:dyDescent="0.3">
      <c r="D1138" s="37"/>
      <c r="J1138" s="37"/>
      <c r="K1138" s="37"/>
      <c r="L1138" s="37"/>
      <c r="M1138" s="37"/>
      <c r="N1138" s="37"/>
    </row>
    <row r="1139" spans="4:14" s="35" customFormat="1" x14ac:dyDescent="0.3">
      <c r="D1139" s="37"/>
      <c r="J1139" s="37"/>
      <c r="K1139" s="37"/>
      <c r="L1139" s="37"/>
      <c r="M1139" s="37"/>
      <c r="N1139" s="37"/>
    </row>
    <row r="1140" spans="4:14" s="35" customFormat="1" x14ac:dyDescent="0.3">
      <c r="D1140" s="37"/>
      <c r="J1140" s="37"/>
      <c r="K1140" s="37"/>
      <c r="L1140" s="37"/>
      <c r="M1140" s="37"/>
      <c r="N1140" s="37"/>
    </row>
    <row r="1141" spans="4:14" s="35" customFormat="1" x14ac:dyDescent="0.3">
      <c r="D1141" s="37"/>
      <c r="J1141" s="37"/>
      <c r="K1141" s="37"/>
      <c r="L1141" s="37"/>
      <c r="M1141" s="37"/>
      <c r="N1141" s="37"/>
    </row>
    <row r="1142" spans="4:14" s="35" customFormat="1" x14ac:dyDescent="0.3">
      <c r="D1142" s="37"/>
      <c r="J1142" s="37"/>
      <c r="K1142" s="37"/>
      <c r="L1142" s="37"/>
      <c r="M1142" s="37"/>
      <c r="N1142" s="37"/>
    </row>
    <row r="1143" spans="4:14" s="35" customFormat="1" x14ac:dyDescent="0.3">
      <c r="D1143" s="37"/>
      <c r="J1143" s="37"/>
      <c r="K1143" s="37"/>
      <c r="L1143" s="37"/>
      <c r="M1143" s="37"/>
      <c r="N1143" s="37"/>
    </row>
    <row r="1144" spans="4:14" s="35" customFormat="1" x14ac:dyDescent="0.3">
      <c r="D1144" s="37"/>
      <c r="J1144" s="37"/>
      <c r="K1144" s="37"/>
      <c r="L1144" s="37"/>
      <c r="M1144" s="37"/>
      <c r="N1144" s="37"/>
    </row>
    <row r="1145" spans="4:14" s="35" customFormat="1" x14ac:dyDescent="0.3">
      <c r="D1145" s="37"/>
      <c r="J1145" s="37"/>
      <c r="K1145" s="37"/>
      <c r="L1145" s="37"/>
      <c r="M1145" s="37"/>
      <c r="N1145" s="37"/>
    </row>
    <row r="1146" spans="4:14" s="35" customFormat="1" x14ac:dyDescent="0.3">
      <c r="D1146" s="37"/>
      <c r="J1146" s="37"/>
      <c r="K1146" s="37"/>
      <c r="L1146" s="37"/>
      <c r="M1146" s="37"/>
      <c r="N1146" s="37"/>
    </row>
    <row r="1147" spans="4:14" s="35" customFormat="1" x14ac:dyDescent="0.3">
      <c r="D1147" s="37"/>
      <c r="J1147" s="37"/>
      <c r="K1147" s="37"/>
      <c r="L1147" s="37"/>
      <c r="M1147" s="37"/>
      <c r="N1147" s="37"/>
    </row>
    <row r="1148" spans="4:14" s="35" customFormat="1" x14ac:dyDescent="0.3">
      <c r="D1148" s="37"/>
      <c r="J1148" s="37"/>
      <c r="K1148" s="37"/>
      <c r="L1148" s="37"/>
      <c r="M1148" s="37"/>
      <c r="N1148" s="37"/>
    </row>
    <row r="1149" spans="4:14" s="35" customFormat="1" x14ac:dyDescent="0.3">
      <c r="D1149" s="37"/>
      <c r="J1149" s="37"/>
      <c r="K1149" s="37"/>
      <c r="L1149" s="37"/>
      <c r="M1149" s="37"/>
      <c r="N1149" s="37"/>
    </row>
    <row r="1150" spans="4:14" s="35" customFormat="1" x14ac:dyDescent="0.3">
      <c r="D1150" s="37"/>
      <c r="J1150" s="37"/>
      <c r="K1150" s="37"/>
      <c r="L1150" s="37"/>
      <c r="M1150" s="37"/>
      <c r="N1150" s="37"/>
    </row>
    <row r="1151" spans="4:14" s="35" customFormat="1" x14ac:dyDescent="0.3">
      <c r="D1151" s="37"/>
      <c r="J1151" s="37"/>
      <c r="K1151" s="37"/>
      <c r="L1151" s="37"/>
      <c r="M1151" s="37"/>
      <c r="N1151" s="37"/>
    </row>
    <row r="1152" spans="4:14" s="35" customFormat="1" x14ac:dyDescent="0.3">
      <c r="D1152" s="37"/>
      <c r="J1152" s="37"/>
      <c r="K1152" s="37"/>
      <c r="L1152" s="37"/>
      <c r="M1152" s="37"/>
      <c r="N1152" s="37"/>
    </row>
    <row r="1153" spans="4:14" s="35" customFormat="1" x14ac:dyDescent="0.3">
      <c r="D1153" s="37"/>
      <c r="J1153" s="37"/>
      <c r="K1153" s="37"/>
      <c r="L1153" s="37"/>
      <c r="M1153" s="37"/>
      <c r="N1153" s="37"/>
    </row>
    <row r="1154" spans="4:14" s="35" customFormat="1" x14ac:dyDescent="0.3">
      <c r="D1154" s="37"/>
      <c r="J1154" s="37"/>
      <c r="K1154" s="37"/>
      <c r="L1154" s="37"/>
      <c r="M1154" s="37"/>
      <c r="N1154" s="37"/>
    </row>
    <row r="1155" spans="4:14" s="35" customFormat="1" x14ac:dyDescent="0.3">
      <c r="D1155" s="37"/>
      <c r="J1155" s="37"/>
      <c r="K1155" s="37"/>
      <c r="L1155" s="37"/>
      <c r="M1155" s="37"/>
      <c r="N1155" s="37"/>
    </row>
    <row r="1156" spans="4:14" s="35" customFormat="1" x14ac:dyDescent="0.3">
      <c r="D1156" s="37"/>
      <c r="J1156" s="37"/>
      <c r="K1156" s="37"/>
      <c r="L1156" s="37"/>
      <c r="M1156" s="37"/>
      <c r="N1156" s="37"/>
    </row>
    <row r="1157" spans="4:14" s="35" customFormat="1" x14ac:dyDescent="0.3">
      <c r="D1157" s="37"/>
      <c r="J1157" s="37"/>
      <c r="K1157" s="37"/>
      <c r="L1157" s="37"/>
      <c r="M1157" s="37"/>
      <c r="N1157" s="37"/>
    </row>
    <row r="1158" spans="4:14" s="35" customFormat="1" x14ac:dyDescent="0.3">
      <c r="D1158" s="37"/>
      <c r="J1158" s="37"/>
      <c r="K1158" s="37"/>
      <c r="L1158" s="37"/>
      <c r="M1158" s="37"/>
      <c r="N1158" s="37"/>
    </row>
    <row r="1159" spans="4:14" s="35" customFormat="1" x14ac:dyDescent="0.3">
      <c r="D1159" s="37"/>
      <c r="J1159" s="37"/>
      <c r="K1159" s="37"/>
      <c r="L1159" s="37"/>
      <c r="M1159" s="37"/>
      <c r="N1159" s="37"/>
    </row>
    <row r="1160" spans="4:14" s="35" customFormat="1" x14ac:dyDescent="0.3">
      <c r="D1160" s="37"/>
      <c r="J1160" s="37"/>
      <c r="K1160" s="37"/>
      <c r="L1160" s="37"/>
      <c r="M1160" s="37"/>
      <c r="N1160" s="37"/>
    </row>
    <row r="1161" spans="4:14" s="35" customFormat="1" x14ac:dyDescent="0.3">
      <c r="D1161" s="37"/>
      <c r="J1161" s="37"/>
      <c r="K1161" s="37"/>
      <c r="L1161" s="37"/>
      <c r="M1161" s="37"/>
      <c r="N1161" s="37"/>
    </row>
    <row r="1162" spans="4:14" s="35" customFormat="1" x14ac:dyDescent="0.3">
      <c r="D1162" s="37"/>
      <c r="J1162" s="37"/>
      <c r="K1162" s="37"/>
      <c r="L1162" s="37"/>
      <c r="M1162" s="37"/>
      <c r="N1162" s="37"/>
    </row>
    <row r="1163" spans="4:14" s="35" customFormat="1" x14ac:dyDescent="0.3">
      <c r="D1163" s="37"/>
      <c r="J1163" s="37"/>
      <c r="K1163" s="37"/>
      <c r="L1163" s="37"/>
      <c r="M1163" s="37"/>
      <c r="N1163" s="37"/>
    </row>
    <row r="1164" spans="4:14" s="35" customFormat="1" x14ac:dyDescent="0.3">
      <c r="D1164" s="37"/>
      <c r="J1164" s="37"/>
      <c r="K1164" s="37"/>
      <c r="L1164" s="37"/>
      <c r="M1164" s="37"/>
      <c r="N1164" s="37"/>
    </row>
    <row r="1165" spans="4:14" s="35" customFormat="1" x14ac:dyDescent="0.3">
      <c r="D1165" s="37"/>
      <c r="J1165" s="37"/>
      <c r="K1165" s="37"/>
      <c r="L1165" s="37"/>
      <c r="M1165" s="37"/>
      <c r="N1165" s="37"/>
    </row>
    <row r="1166" spans="4:14" s="35" customFormat="1" x14ac:dyDescent="0.3">
      <c r="D1166" s="37"/>
      <c r="J1166" s="37"/>
      <c r="K1166" s="37"/>
      <c r="L1166" s="37"/>
      <c r="M1166" s="37"/>
      <c r="N1166" s="37"/>
    </row>
    <row r="1167" spans="4:14" s="35" customFormat="1" x14ac:dyDescent="0.3">
      <c r="D1167" s="37"/>
      <c r="J1167" s="37"/>
      <c r="K1167" s="37"/>
      <c r="L1167" s="37"/>
      <c r="M1167" s="37"/>
      <c r="N1167" s="37"/>
    </row>
    <row r="1168" spans="4:14" s="35" customFormat="1" x14ac:dyDescent="0.3">
      <c r="D1168" s="37"/>
      <c r="J1168" s="37"/>
      <c r="K1168" s="37"/>
      <c r="L1168" s="37"/>
      <c r="M1168" s="37"/>
      <c r="N1168" s="37"/>
    </row>
    <row r="1169" spans="4:14" s="35" customFormat="1" x14ac:dyDescent="0.3">
      <c r="D1169" s="37"/>
      <c r="J1169" s="37"/>
      <c r="K1169" s="37"/>
      <c r="L1169" s="37"/>
      <c r="M1169" s="37"/>
      <c r="N1169" s="37"/>
    </row>
    <row r="1170" spans="4:14" s="35" customFormat="1" x14ac:dyDescent="0.3">
      <c r="D1170" s="37"/>
      <c r="J1170" s="37"/>
      <c r="K1170" s="37"/>
      <c r="L1170" s="37"/>
      <c r="M1170" s="37"/>
      <c r="N1170" s="37"/>
    </row>
    <row r="1171" spans="4:14" s="35" customFormat="1" x14ac:dyDescent="0.3">
      <c r="D1171" s="37"/>
      <c r="J1171" s="37"/>
      <c r="K1171" s="37"/>
      <c r="L1171" s="37"/>
      <c r="M1171" s="37"/>
      <c r="N1171" s="37"/>
    </row>
    <row r="1172" spans="4:14" s="35" customFormat="1" x14ac:dyDescent="0.3">
      <c r="D1172" s="37"/>
      <c r="J1172" s="37"/>
      <c r="K1172" s="37"/>
      <c r="L1172" s="37"/>
      <c r="M1172" s="37"/>
      <c r="N1172" s="37"/>
    </row>
    <row r="1173" spans="4:14" s="35" customFormat="1" x14ac:dyDescent="0.3">
      <c r="D1173" s="37"/>
      <c r="J1173" s="37"/>
      <c r="K1173" s="37"/>
      <c r="L1173" s="37"/>
      <c r="M1173" s="37"/>
      <c r="N1173" s="37"/>
    </row>
    <row r="1174" spans="4:14" s="35" customFormat="1" x14ac:dyDescent="0.3">
      <c r="D1174" s="37"/>
      <c r="J1174" s="37"/>
      <c r="K1174" s="37"/>
      <c r="L1174" s="37"/>
      <c r="M1174" s="37"/>
      <c r="N1174" s="37"/>
    </row>
    <row r="1175" spans="4:14" s="35" customFormat="1" x14ac:dyDescent="0.3">
      <c r="D1175" s="37"/>
      <c r="J1175" s="37"/>
      <c r="K1175" s="37"/>
      <c r="L1175" s="37"/>
      <c r="M1175" s="37"/>
      <c r="N1175" s="37"/>
    </row>
    <row r="1176" spans="4:14" s="35" customFormat="1" x14ac:dyDescent="0.3">
      <c r="D1176" s="37"/>
      <c r="J1176" s="37"/>
      <c r="K1176" s="37"/>
      <c r="L1176" s="37"/>
      <c r="M1176" s="37"/>
      <c r="N1176" s="37"/>
    </row>
    <row r="1177" spans="4:14" s="35" customFormat="1" x14ac:dyDescent="0.3">
      <c r="D1177" s="37"/>
      <c r="J1177" s="37"/>
      <c r="K1177" s="37"/>
      <c r="L1177" s="37"/>
      <c r="M1177" s="37"/>
      <c r="N1177" s="37"/>
    </row>
    <row r="1178" spans="4:14" s="35" customFormat="1" x14ac:dyDescent="0.3">
      <c r="D1178" s="37"/>
      <c r="J1178" s="37"/>
      <c r="K1178" s="37"/>
      <c r="L1178" s="37"/>
      <c r="M1178" s="37"/>
      <c r="N1178" s="37"/>
    </row>
    <row r="1179" spans="4:14" s="35" customFormat="1" x14ac:dyDescent="0.3">
      <c r="D1179" s="37"/>
      <c r="J1179" s="37"/>
      <c r="K1179" s="37"/>
      <c r="L1179" s="37"/>
      <c r="M1179" s="37"/>
      <c r="N1179" s="37"/>
    </row>
    <row r="1180" spans="4:14" s="35" customFormat="1" x14ac:dyDescent="0.3">
      <c r="D1180" s="37"/>
      <c r="J1180" s="37"/>
      <c r="K1180" s="37"/>
      <c r="L1180" s="37"/>
      <c r="M1180" s="37"/>
      <c r="N1180" s="37"/>
    </row>
    <row r="1181" spans="4:14" s="35" customFormat="1" x14ac:dyDescent="0.3">
      <c r="D1181" s="37"/>
      <c r="J1181" s="37"/>
      <c r="K1181" s="37"/>
      <c r="L1181" s="37"/>
      <c r="M1181" s="37"/>
      <c r="N1181" s="37"/>
    </row>
    <row r="1182" spans="4:14" s="35" customFormat="1" x14ac:dyDescent="0.3">
      <c r="D1182" s="37"/>
      <c r="J1182" s="37"/>
      <c r="K1182" s="37"/>
      <c r="L1182" s="37"/>
      <c r="M1182" s="37"/>
      <c r="N1182" s="37"/>
    </row>
    <row r="1183" spans="4:14" s="35" customFormat="1" x14ac:dyDescent="0.3">
      <c r="D1183" s="37"/>
      <c r="J1183" s="37"/>
      <c r="K1183" s="37"/>
      <c r="L1183" s="37"/>
      <c r="M1183" s="37"/>
      <c r="N1183" s="37"/>
    </row>
    <row r="1184" spans="4:14" s="35" customFormat="1" x14ac:dyDescent="0.3">
      <c r="D1184" s="37"/>
      <c r="J1184" s="37"/>
      <c r="K1184" s="37"/>
      <c r="L1184" s="37"/>
      <c r="M1184" s="37"/>
      <c r="N1184" s="37"/>
    </row>
    <row r="1185" spans="4:14" s="35" customFormat="1" x14ac:dyDescent="0.3">
      <c r="D1185" s="37"/>
      <c r="J1185" s="37"/>
      <c r="K1185" s="37"/>
      <c r="L1185" s="37"/>
      <c r="M1185" s="37"/>
      <c r="N1185" s="37"/>
    </row>
    <row r="1186" spans="4:14" s="35" customFormat="1" x14ac:dyDescent="0.3">
      <c r="D1186" s="37"/>
      <c r="J1186" s="37"/>
      <c r="K1186" s="37"/>
      <c r="L1186" s="37"/>
      <c r="M1186" s="37"/>
      <c r="N1186" s="37"/>
    </row>
    <row r="1187" spans="4:14" s="35" customFormat="1" x14ac:dyDescent="0.3">
      <c r="D1187" s="37"/>
      <c r="J1187" s="37"/>
      <c r="K1187" s="37"/>
      <c r="L1187" s="37"/>
      <c r="M1187" s="37"/>
      <c r="N1187" s="37"/>
    </row>
    <row r="1188" spans="4:14" s="35" customFormat="1" x14ac:dyDescent="0.3">
      <c r="D1188" s="37"/>
      <c r="J1188" s="37"/>
      <c r="K1188" s="37"/>
      <c r="L1188" s="37"/>
      <c r="M1188" s="37"/>
      <c r="N1188" s="37"/>
    </row>
    <row r="1189" spans="4:14" s="35" customFormat="1" x14ac:dyDescent="0.3">
      <c r="D1189" s="37"/>
      <c r="J1189" s="37"/>
      <c r="K1189" s="37"/>
      <c r="L1189" s="37"/>
      <c r="M1189" s="37"/>
      <c r="N1189" s="37"/>
    </row>
    <row r="1190" spans="4:14" s="35" customFormat="1" x14ac:dyDescent="0.3">
      <c r="D1190" s="37"/>
      <c r="J1190" s="37"/>
      <c r="K1190" s="37"/>
      <c r="L1190" s="37"/>
      <c r="M1190" s="37"/>
      <c r="N1190" s="37"/>
    </row>
    <row r="1191" spans="4:14" s="35" customFormat="1" x14ac:dyDescent="0.3">
      <c r="D1191" s="37"/>
      <c r="J1191" s="37"/>
      <c r="K1191" s="37"/>
      <c r="L1191" s="37"/>
      <c r="M1191" s="37"/>
      <c r="N1191" s="37"/>
    </row>
    <row r="1192" spans="4:14" s="35" customFormat="1" x14ac:dyDescent="0.3">
      <c r="D1192" s="37"/>
      <c r="J1192" s="37"/>
      <c r="K1192" s="37"/>
      <c r="L1192" s="37"/>
      <c r="M1192" s="37"/>
      <c r="N1192" s="37"/>
    </row>
    <row r="1193" spans="4:14" s="35" customFormat="1" x14ac:dyDescent="0.3">
      <c r="D1193" s="37"/>
      <c r="J1193" s="37"/>
      <c r="K1193" s="37"/>
      <c r="L1193" s="37"/>
      <c r="M1193" s="37"/>
      <c r="N1193" s="37"/>
    </row>
    <row r="1194" spans="4:14" s="35" customFormat="1" x14ac:dyDescent="0.3">
      <c r="D1194" s="37"/>
      <c r="J1194" s="37"/>
      <c r="K1194" s="37"/>
      <c r="L1194" s="37"/>
      <c r="M1194" s="37"/>
      <c r="N1194" s="37"/>
    </row>
    <row r="1195" spans="4:14" s="35" customFormat="1" x14ac:dyDescent="0.3">
      <c r="D1195" s="37"/>
      <c r="J1195" s="37"/>
      <c r="K1195" s="37"/>
      <c r="L1195" s="37"/>
      <c r="M1195" s="37"/>
      <c r="N1195" s="37"/>
    </row>
    <row r="1196" spans="4:14" s="35" customFormat="1" x14ac:dyDescent="0.3">
      <c r="D1196" s="37"/>
      <c r="J1196" s="37"/>
      <c r="K1196" s="37"/>
      <c r="L1196" s="37"/>
      <c r="M1196" s="37"/>
      <c r="N1196" s="37"/>
    </row>
    <row r="1197" spans="4:14" s="35" customFormat="1" x14ac:dyDescent="0.3">
      <c r="D1197" s="37"/>
      <c r="J1197" s="37"/>
      <c r="K1197" s="37"/>
      <c r="L1197" s="37"/>
      <c r="M1197" s="37"/>
      <c r="N1197" s="37"/>
    </row>
    <row r="1198" spans="4:14" s="35" customFormat="1" x14ac:dyDescent="0.3">
      <c r="D1198" s="37"/>
      <c r="J1198" s="37"/>
      <c r="K1198" s="37"/>
      <c r="L1198" s="37"/>
      <c r="M1198" s="37"/>
      <c r="N1198" s="37"/>
    </row>
    <row r="1199" spans="4:14" s="35" customFormat="1" x14ac:dyDescent="0.3">
      <c r="D1199" s="37"/>
      <c r="J1199" s="37"/>
      <c r="K1199" s="37"/>
      <c r="L1199" s="37"/>
      <c r="M1199" s="37"/>
      <c r="N1199" s="37"/>
    </row>
    <row r="1200" spans="4:14" s="35" customFormat="1" x14ac:dyDescent="0.3">
      <c r="D1200" s="37"/>
      <c r="J1200" s="37"/>
      <c r="K1200" s="37"/>
      <c r="L1200" s="37"/>
      <c r="M1200" s="37"/>
      <c r="N1200" s="37"/>
    </row>
    <row r="1201" spans="4:14" s="35" customFormat="1" x14ac:dyDescent="0.3">
      <c r="D1201" s="37"/>
      <c r="J1201" s="37"/>
      <c r="K1201" s="37"/>
      <c r="L1201" s="37"/>
      <c r="M1201" s="37"/>
      <c r="N1201" s="37"/>
    </row>
    <row r="1202" spans="4:14" s="35" customFormat="1" x14ac:dyDescent="0.3">
      <c r="D1202" s="37"/>
      <c r="J1202" s="37"/>
      <c r="K1202" s="37"/>
      <c r="L1202" s="37"/>
      <c r="M1202" s="37"/>
      <c r="N1202" s="37"/>
    </row>
    <row r="1203" spans="4:14" s="35" customFormat="1" x14ac:dyDescent="0.3">
      <c r="D1203" s="37"/>
      <c r="J1203" s="37"/>
      <c r="K1203" s="37"/>
      <c r="L1203" s="37"/>
      <c r="M1203" s="37"/>
      <c r="N1203" s="37"/>
    </row>
    <row r="1204" spans="4:14" s="35" customFormat="1" x14ac:dyDescent="0.3">
      <c r="D1204" s="37"/>
      <c r="J1204" s="37"/>
      <c r="K1204" s="37"/>
      <c r="L1204" s="37"/>
      <c r="M1204" s="37"/>
      <c r="N1204" s="37"/>
    </row>
    <row r="1205" spans="4:14" s="35" customFormat="1" x14ac:dyDescent="0.3">
      <c r="D1205" s="37"/>
      <c r="J1205" s="37"/>
      <c r="K1205" s="37"/>
      <c r="L1205" s="37"/>
      <c r="M1205" s="37"/>
      <c r="N1205" s="37"/>
    </row>
    <row r="1206" spans="4:14" s="35" customFormat="1" x14ac:dyDescent="0.3">
      <c r="D1206" s="37"/>
      <c r="J1206" s="37"/>
      <c r="K1206" s="37"/>
      <c r="L1206" s="37"/>
      <c r="M1206" s="37"/>
      <c r="N1206" s="37"/>
    </row>
    <row r="1207" spans="4:14" s="35" customFormat="1" x14ac:dyDescent="0.3">
      <c r="D1207" s="37"/>
      <c r="J1207" s="37"/>
      <c r="K1207" s="37"/>
      <c r="L1207" s="37"/>
      <c r="M1207" s="37"/>
      <c r="N1207" s="37"/>
    </row>
    <row r="1208" spans="4:14" s="35" customFormat="1" x14ac:dyDescent="0.3">
      <c r="D1208" s="37"/>
      <c r="J1208" s="37"/>
      <c r="K1208" s="37"/>
      <c r="L1208" s="37"/>
      <c r="M1208" s="37"/>
      <c r="N1208" s="37"/>
    </row>
    <row r="1209" spans="4:14" s="35" customFormat="1" x14ac:dyDescent="0.3">
      <c r="D1209" s="37"/>
      <c r="J1209" s="37"/>
      <c r="K1209" s="37"/>
      <c r="L1209" s="37"/>
      <c r="M1209" s="37"/>
      <c r="N1209" s="37"/>
    </row>
    <row r="1210" spans="4:14" s="35" customFormat="1" x14ac:dyDescent="0.3">
      <c r="D1210" s="37"/>
      <c r="J1210" s="37"/>
      <c r="K1210" s="37"/>
      <c r="L1210" s="37"/>
      <c r="M1210" s="37"/>
      <c r="N1210" s="37"/>
    </row>
    <row r="1211" spans="4:14" s="35" customFormat="1" x14ac:dyDescent="0.3">
      <c r="D1211" s="37"/>
      <c r="J1211" s="37"/>
      <c r="K1211" s="37"/>
      <c r="L1211" s="37"/>
      <c r="M1211" s="37"/>
      <c r="N1211" s="37"/>
    </row>
    <row r="1212" spans="4:14" s="35" customFormat="1" x14ac:dyDescent="0.3">
      <c r="D1212" s="37"/>
      <c r="J1212" s="37"/>
      <c r="K1212" s="37"/>
      <c r="L1212" s="37"/>
      <c r="M1212" s="37"/>
      <c r="N1212" s="37"/>
    </row>
    <row r="1213" spans="4:14" s="35" customFormat="1" x14ac:dyDescent="0.3">
      <c r="D1213" s="37"/>
      <c r="J1213" s="37"/>
      <c r="K1213" s="37"/>
      <c r="L1213" s="37"/>
      <c r="M1213" s="37"/>
      <c r="N1213" s="37"/>
    </row>
    <row r="1214" spans="4:14" s="35" customFormat="1" x14ac:dyDescent="0.3">
      <c r="D1214" s="37"/>
      <c r="J1214" s="37"/>
      <c r="K1214" s="37"/>
      <c r="L1214" s="37"/>
      <c r="M1214" s="37"/>
      <c r="N1214" s="37"/>
    </row>
    <row r="1215" spans="4:14" s="35" customFormat="1" x14ac:dyDescent="0.3">
      <c r="D1215" s="37"/>
      <c r="J1215" s="37"/>
      <c r="K1215" s="37"/>
      <c r="L1215" s="37"/>
      <c r="M1215" s="37"/>
      <c r="N1215" s="37"/>
    </row>
    <row r="1216" spans="4:14" s="35" customFormat="1" x14ac:dyDescent="0.3">
      <c r="D1216" s="37"/>
      <c r="J1216" s="37"/>
      <c r="K1216" s="37"/>
      <c r="L1216" s="37"/>
      <c r="M1216" s="37"/>
      <c r="N1216" s="37"/>
    </row>
    <row r="1217" spans="4:14" s="35" customFormat="1" x14ac:dyDescent="0.3">
      <c r="D1217" s="37"/>
      <c r="J1217" s="37"/>
      <c r="K1217" s="37"/>
      <c r="L1217" s="37"/>
      <c r="M1217" s="37"/>
      <c r="N1217" s="37"/>
    </row>
    <row r="1218" spans="4:14" s="35" customFormat="1" x14ac:dyDescent="0.3">
      <c r="D1218" s="37"/>
      <c r="J1218" s="37"/>
      <c r="K1218" s="37"/>
      <c r="L1218" s="37"/>
      <c r="M1218" s="37"/>
      <c r="N1218" s="37"/>
    </row>
    <row r="1219" spans="4:14" s="35" customFormat="1" x14ac:dyDescent="0.3">
      <c r="D1219" s="37"/>
      <c r="J1219" s="37"/>
      <c r="K1219" s="37"/>
      <c r="L1219" s="37"/>
      <c r="M1219" s="37"/>
      <c r="N1219" s="37"/>
    </row>
    <row r="1220" spans="4:14" s="35" customFormat="1" x14ac:dyDescent="0.3">
      <c r="D1220" s="37"/>
      <c r="J1220" s="37"/>
      <c r="K1220" s="37"/>
      <c r="L1220" s="37"/>
      <c r="M1220" s="37"/>
      <c r="N1220" s="37"/>
    </row>
    <row r="1221" spans="4:14" s="35" customFormat="1" x14ac:dyDescent="0.3">
      <c r="D1221" s="37"/>
      <c r="J1221" s="37"/>
      <c r="K1221" s="37"/>
      <c r="L1221" s="37"/>
      <c r="M1221" s="37"/>
      <c r="N1221" s="37"/>
    </row>
    <row r="1222" spans="4:14" s="35" customFormat="1" x14ac:dyDescent="0.3">
      <c r="D1222" s="37"/>
      <c r="J1222" s="37"/>
      <c r="K1222" s="37"/>
      <c r="L1222" s="37"/>
      <c r="M1222" s="37"/>
      <c r="N1222" s="37"/>
    </row>
    <row r="1223" spans="4:14" s="35" customFormat="1" x14ac:dyDescent="0.3">
      <c r="D1223" s="37"/>
      <c r="J1223" s="37"/>
      <c r="K1223" s="37"/>
      <c r="L1223" s="37"/>
      <c r="M1223" s="37"/>
      <c r="N1223" s="37"/>
    </row>
    <row r="1224" spans="4:14" s="35" customFormat="1" x14ac:dyDescent="0.3">
      <c r="D1224" s="37"/>
      <c r="J1224" s="37"/>
      <c r="K1224" s="37"/>
      <c r="L1224" s="37"/>
      <c r="M1224" s="37"/>
      <c r="N1224" s="37"/>
    </row>
    <row r="1225" spans="4:14" s="35" customFormat="1" x14ac:dyDescent="0.3">
      <c r="D1225" s="37"/>
      <c r="J1225" s="37"/>
      <c r="K1225" s="37"/>
      <c r="L1225" s="37"/>
      <c r="M1225" s="37"/>
      <c r="N1225" s="37"/>
    </row>
    <row r="1226" spans="4:14" s="35" customFormat="1" x14ac:dyDescent="0.3">
      <c r="D1226" s="37"/>
      <c r="J1226" s="37"/>
      <c r="K1226" s="37"/>
      <c r="L1226" s="37"/>
      <c r="M1226" s="37"/>
      <c r="N1226" s="37"/>
    </row>
    <row r="1227" spans="4:14" s="35" customFormat="1" x14ac:dyDescent="0.3">
      <c r="D1227" s="37"/>
      <c r="J1227" s="37"/>
      <c r="K1227" s="37"/>
      <c r="L1227" s="37"/>
      <c r="M1227" s="37"/>
      <c r="N1227" s="37"/>
    </row>
    <row r="1228" spans="4:14" s="35" customFormat="1" x14ac:dyDescent="0.3">
      <c r="D1228" s="37"/>
      <c r="J1228" s="37"/>
      <c r="K1228" s="37"/>
      <c r="L1228" s="37"/>
      <c r="M1228" s="37"/>
      <c r="N1228" s="37"/>
    </row>
    <row r="1229" spans="4:14" s="35" customFormat="1" x14ac:dyDescent="0.3">
      <c r="D1229" s="37"/>
      <c r="J1229" s="37"/>
      <c r="K1229" s="37"/>
      <c r="L1229" s="37"/>
      <c r="M1229" s="37"/>
      <c r="N1229" s="37"/>
    </row>
    <row r="1230" spans="4:14" s="35" customFormat="1" x14ac:dyDescent="0.3">
      <c r="D1230" s="37"/>
      <c r="J1230" s="37"/>
      <c r="K1230" s="37"/>
      <c r="L1230" s="37"/>
      <c r="M1230" s="37"/>
      <c r="N1230" s="37"/>
    </row>
    <row r="1231" spans="4:14" s="35" customFormat="1" x14ac:dyDescent="0.3">
      <c r="D1231" s="37"/>
      <c r="J1231" s="37"/>
      <c r="K1231" s="37"/>
      <c r="L1231" s="37"/>
      <c r="M1231" s="37"/>
      <c r="N1231" s="37"/>
    </row>
    <row r="1232" spans="4:14" s="35" customFormat="1" x14ac:dyDescent="0.3">
      <c r="D1232" s="37"/>
      <c r="J1232" s="37"/>
      <c r="K1232" s="37"/>
      <c r="L1232" s="37"/>
      <c r="M1232" s="37"/>
      <c r="N1232" s="37"/>
    </row>
    <row r="1233" spans="4:14" s="35" customFormat="1" x14ac:dyDescent="0.3">
      <c r="D1233" s="37"/>
      <c r="J1233" s="37"/>
      <c r="K1233" s="37"/>
      <c r="L1233" s="37"/>
      <c r="M1233" s="37"/>
      <c r="N1233" s="37"/>
    </row>
    <row r="1234" spans="4:14" s="35" customFormat="1" x14ac:dyDescent="0.3">
      <c r="D1234" s="37"/>
      <c r="J1234" s="37"/>
      <c r="K1234" s="37"/>
      <c r="L1234" s="37"/>
      <c r="M1234" s="37"/>
      <c r="N1234" s="37"/>
    </row>
    <row r="1235" spans="4:14" s="35" customFormat="1" x14ac:dyDescent="0.3">
      <c r="D1235" s="37"/>
      <c r="J1235" s="37"/>
      <c r="K1235" s="37"/>
      <c r="L1235" s="37"/>
      <c r="M1235" s="37"/>
      <c r="N1235" s="37"/>
    </row>
    <row r="1236" spans="4:14" s="35" customFormat="1" x14ac:dyDescent="0.3">
      <c r="D1236" s="37"/>
      <c r="J1236" s="37"/>
      <c r="K1236" s="37"/>
      <c r="L1236" s="37"/>
      <c r="M1236" s="37"/>
      <c r="N1236" s="37"/>
    </row>
    <row r="1237" spans="4:14" s="35" customFormat="1" x14ac:dyDescent="0.3">
      <c r="D1237" s="37"/>
      <c r="J1237" s="37"/>
      <c r="K1237" s="37"/>
      <c r="L1237" s="37"/>
      <c r="M1237" s="37"/>
      <c r="N1237" s="37"/>
    </row>
    <row r="1238" spans="4:14" s="35" customFormat="1" x14ac:dyDescent="0.3">
      <c r="D1238" s="37"/>
      <c r="J1238" s="37"/>
      <c r="K1238" s="37"/>
      <c r="L1238" s="37"/>
      <c r="M1238" s="37"/>
      <c r="N1238" s="37"/>
    </row>
    <row r="1239" spans="4:14" s="35" customFormat="1" x14ac:dyDescent="0.3">
      <c r="D1239" s="37"/>
      <c r="J1239" s="37"/>
      <c r="K1239" s="37"/>
      <c r="L1239" s="37"/>
      <c r="M1239" s="37"/>
      <c r="N1239" s="37"/>
    </row>
    <row r="1240" spans="4:14" s="35" customFormat="1" x14ac:dyDescent="0.3">
      <c r="D1240" s="37"/>
      <c r="J1240" s="37"/>
      <c r="K1240" s="37"/>
      <c r="L1240" s="37"/>
      <c r="M1240" s="37"/>
      <c r="N1240" s="37"/>
    </row>
    <row r="1241" spans="4:14" s="35" customFormat="1" x14ac:dyDescent="0.3">
      <c r="D1241" s="37"/>
      <c r="J1241" s="37"/>
      <c r="K1241" s="37"/>
      <c r="L1241" s="37"/>
      <c r="M1241" s="37"/>
      <c r="N1241" s="37"/>
    </row>
    <row r="1242" spans="4:14" s="35" customFormat="1" x14ac:dyDescent="0.3">
      <c r="D1242" s="37"/>
      <c r="J1242" s="37"/>
      <c r="K1242" s="37"/>
      <c r="L1242" s="37"/>
      <c r="M1242" s="37"/>
      <c r="N1242" s="37"/>
    </row>
    <row r="1243" spans="4:14" s="35" customFormat="1" x14ac:dyDescent="0.3">
      <c r="D1243" s="37"/>
      <c r="J1243" s="37"/>
      <c r="K1243" s="37"/>
      <c r="L1243" s="37"/>
      <c r="M1243" s="37"/>
      <c r="N1243" s="37"/>
    </row>
    <row r="1244" spans="4:14" s="35" customFormat="1" x14ac:dyDescent="0.3">
      <c r="D1244" s="37"/>
      <c r="J1244" s="37"/>
      <c r="K1244" s="37"/>
      <c r="L1244" s="37"/>
      <c r="M1244" s="37"/>
      <c r="N1244" s="37"/>
    </row>
    <row r="1245" spans="4:14" s="35" customFormat="1" x14ac:dyDescent="0.3">
      <c r="D1245" s="37"/>
      <c r="J1245" s="37"/>
      <c r="K1245" s="37"/>
      <c r="L1245" s="37"/>
      <c r="M1245" s="37"/>
      <c r="N1245" s="37"/>
    </row>
    <row r="1246" spans="4:14" s="35" customFormat="1" x14ac:dyDescent="0.3">
      <c r="D1246" s="37"/>
      <c r="J1246" s="37"/>
      <c r="K1246" s="37"/>
      <c r="L1246" s="37"/>
      <c r="M1246" s="37"/>
      <c r="N1246" s="37"/>
    </row>
    <row r="1247" spans="4:14" s="35" customFormat="1" x14ac:dyDescent="0.3">
      <c r="D1247" s="37"/>
      <c r="J1247" s="37"/>
      <c r="K1247" s="37"/>
      <c r="L1247" s="37"/>
      <c r="M1247" s="37"/>
      <c r="N1247" s="37"/>
    </row>
    <row r="1248" spans="4:14" s="35" customFormat="1" x14ac:dyDescent="0.3">
      <c r="D1248" s="37"/>
      <c r="J1248" s="37"/>
      <c r="K1248" s="37"/>
      <c r="L1248" s="37"/>
      <c r="M1248" s="37"/>
      <c r="N1248" s="37"/>
    </row>
    <row r="1249" spans="4:14" s="35" customFormat="1" x14ac:dyDescent="0.3">
      <c r="D1249" s="37"/>
      <c r="J1249" s="37"/>
      <c r="K1249" s="37"/>
      <c r="L1249" s="37"/>
      <c r="M1249" s="37"/>
      <c r="N1249" s="37"/>
    </row>
    <row r="1250" spans="4:14" s="35" customFormat="1" x14ac:dyDescent="0.3">
      <c r="D1250" s="37"/>
      <c r="J1250" s="37"/>
      <c r="K1250" s="37"/>
      <c r="L1250" s="37"/>
      <c r="M1250" s="37"/>
      <c r="N1250" s="37"/>
    </row>
    <row r="1251" spans="4:14" s="35" customFormat="1" x14ac:dyDescent="0.3">
      <c r="D1251" s="37"/>
      <c r="J1251" s="37"/>
      <c r="K1251" s="37"/>
      <c r="L1251" s="37"/>
      <c r="M1251" s="37"/>
      <c r="N1251" s="37"/>
    </row>
    <row r="1252" spans="4:14" s="35" customFormat="1" x14ac:dyDescent="0.3">
      <c r="D1252" s="37"/>
      <c r="J1252" s="37"/>
      <c r="K1252" s="37"/>
      <c r="L1252" s="37"/>
      <c r="M1252" s="37"/>
      <c r="N1252" s="37"/>
    </row>
    <row r="1253" spans="4:14" s="35" customFormat="1" x14ac:dyDescent="0.3">
      <c r="D1253" s="37"/>
      <c r="J1253" s="37"/>
      <c r="K1253" s="37"/>
      <c r="L1253" s="37"/>
      <c r="M1253" s="37"/>
      <c r="N1253" s="37"/>
    </row>
    <row r="1254" spans="4:14" s="35" customFormat="1" x14ac:dyDescent="0.3">
      <c r="D1254" s="37"/>
      <c r="J1254" s="37"/>
      <c r="K1254" s="37"/>
      <c r="L1254" s="37"/>
      <c r="M1254" s="37"/>
      <c r="N1254" s="37"/>
    </row>
    <row r="1255" spans="4:14" s="35" customFormat="1" x14ac:dyDescent="0.3">
      <c r="D1255" s="37"/>
      <c r="J1255" s="37"/>
      <c r="K1255" s="37"/>
      <c r="L1255" s="37"/>
      <c r="M1255" s="37"/>
      <c r="N1255" s="37"/>
    </row>
    <row r="1256" spans="4:14" s="35" customFormat="1" x14ac:dyDescent="0.3">
      <c r="D1256" s="37"/>
      <c r="J1256" s="37"/>
      <c r="K1256" s="37"/>
      <c r="L1256" s="37"/>
      <c r="M1256" s="37"/>
      <c r="N1256" s="37"/>
    </row>
    <row r="1257" spans="4:14" s="35" customFormat="1" x14ac:dyDescent="0.3">
      <c r="D1257" s="37"/>
      <c r="J1257" s="37"/>
      <c r="K1257" s="37"/>
      <c r="L1257" s="37"/>
      <c r="M1257" s="37"/>
      <c r="N1257" s="37"/>
    </row>
    <row r="1258" spans="4:14" s="35" customFormat="1" x14ac:dyDescent="0.3">
      <c r="D1258" s="37"/>
      <c r="J1258" s="37"/>
      <c r="K1258" s="37"/>
      <c r="L1258" s="37"/>
      <c r="M1258" s="37"/>
      <c r="N1258" s="37"/>
    </row>
    <row r="1259" spans="4:14" s="35" customFormat="1" x14ac:dyDescent="0.3">
      <c r="D1259" s="37"/>
      <c r="J1259" s="37"/>
      <c r="K1259" s="37"/>
      <c r="L1259" s="37"/>
      <c r="M1259" s="37"/>
      <c r="N1259" s="37"/>
    </row>
    <row r="1260" spans="4:14" s="35" customFormat="1" x14ac:dyDescent="0.3">
      <c r="D1260" s="37"/>
      <c r="J1260" s="37"/>
      <c r="K1260" s="37"/>
      <c r="L1260" s="37"/>
      <c r="M1260" s="37"/>
      <c r="N1260" s="37"/>
    </row>
    <row r="1261" spans="4:14" s="35" customFormat="1" x14ac:dyDescent="0.3">
      <c r="D1261" s="37"/>
      <c r="J1261" s="37"/>
      <c r="K1261" s="37"/>
      <c r="L1261" s="37"/>
      <c r="M1261" s="37"/>
      <c r="N1261" s="37"/>
    </row>
    <row r="1262" spans="4:14" s="35" customFormat="1" x14ac:dyDescent="0.3">
      <c r="D1262" s="37"/>
      <c r="J1262" s="37"/>
      <c r="K1262" s="37"/>
      <c r="L1262" s="37"/>
      <c r="M1262" s="37"/>
      <c r="N1262" s="37"/>
    </row>
    <row r="1263" spans="4:14" s="35" customFormat="1" x14ac:dyDescent="0.3">
      <c r="D1263" s="37"/>
      <c r="J1263" s="37"/>
      <c r="K1263" s="37"/>
      <c r="L1263" s="37"/>
      <c r="M1263" s="37"/>
      <c r="N1263" s="37"/>
    </row>
    <row r="1264" spans="4:14" s="35" customFormat="1" x14ac:dyDescent="0.3">
      <c r="D1264" s="37"/>
      <c r="J1264" s="37"/>
      <c r="K1264" s="37"/>
      <c r="L1264" s="37"/>
      <c r="M1264" s="37"/>
      <c r="N1264" s="37"/>
    </row>
    <row r="1265" spans="4:14" s="35" customFormat="1" x14ac:dyDescent="0.3">
      <c r="D1265" s="37"/>
      <c r="J1265" s="37"/>
      <c r="K1265" s="37"/>
      <c r="L1265" s="37"/>
      <c r="M1265" s="37"/>
      <c r="N1265" s="37"/>
    </row>
    <row r="1266" spans="4:14" s="35" customFormat="1" x14ac:dyDescent="0.3">
      <c r="D1266" s="37"/>
      <c r="J1266" s="37"/>
      <c r="K1266" s="37"/>
      <c r="L1266" s="37"/>
      <c r="M1266" s="37"/>
      <c r="N1266" s="37"/>
    </row>
    <row r="1267" spans="4:14" s="35" customFormat="1" x14ac:dyDescent="0.3">
      <c r="D1267" s="37"/>
      <c r="J1267" s="37"/>
      <c r="K1267" s="37"/>
      <c r="L1267" s="37"/>
      <c r="M1267" s="37"/>
      <c r="N1267" s="37"/>
    </row>
    <row r="1268" spans="4:14" s="35" customFormat="1" x14ac:dyDescent="0.3">
      <c r="D1268" s="37"/>
      <c r="J1268" s="37"/>
      <c r="K1268" s="37"/>
      <c r="L1268" s="37"/>
      <c r="M1268" s="37"/>
      <c r="N1268" s="37"/>
    </row>
    <row r="1269" spans="4:14" s="35" customFormat="1" x14ac:dyDescent="0.3">
      <c r="D1269" s="37"/>
      <c r="J1269" s="37"/>
      <c r="K1269" s="37"/>
      <c r="L1269" s="37"/>
      <c r="M1269" s="37"/>
      <c r="N1269" s="37"/>
    </row>
    <row r="1270" spans="4:14" s="35" customFormat="1" x14ac:dyDescent="0.3">
      <c r="D1270" s="37"/>
      <c r="J1270" s="37"/>
      <c r="K1270" s="37"/>
      <c r="L1270" s="37"/>
      <c r="M1270" s="37"/>
      <c r="N1270" s="37"/>
    </row>
    <row r="1271" spans="4:14" s="35" customFormat="1" x14ac:dyDescent="0.3">
      <c r="D1271" s="37"/>
      <c r="J1271" s="37"/>
      <c r="K1271" s="37"/>
      <c r="L1271" s="37"/>
      <c r="M1271" s="37"/>
      <c r="N1271" s="37"/>
    </row>
    <row r="1272" spans="4:14" s="35" customFormat="1" x14ac:dyDescent="0.3">
      <c r="D1272" s="37"/>
      <c r="J1272" s="37"/>
      <c r="K1272" s="37"/>
      <c r="L1272" s="37"/>
      <c r="M1272" s="37"/>
      <c r="N1272" s="37"/>
    </row>
    <row r="1273" spans="4:14" s="35" customFormat="1" x14ac:dyDescent="0.3">
      <c r="D1273" s="37"/>
      <c r="J1273" s="37"/>
      <c r="K1273" s="37"/>
      <c r="L1273" s="37"/>
      <c r="M1273" s="37"/>
      <c r="N1273" s="37"/>
    </row>
    <row r="1274" spans="4:14" s="35" customFormat="1" x14ac:dyDescent="0.3">
      <c r="D1274" s="37"/>
      <c r="J1274" s="37"/>
      <c r="K1274" s="37"/>
      <c r="L1274" s="37"/>
      <c r="M1274" s="37"/>
      <c r="N1274" s="37"/>
    </row>
    <row r="1275" spans="4:14" s="35" customFormat="1" x14ac:dyDescent="0.3">
      <c r="D1275" s="37"/>
      <c r="J1275" s="37"/>
      <c r="K1275" s="37"/>
      <c r="L1275" s="37"/>
      <c r="M1275" s="37"/>
      <c r="N1275" s="37"/>
    </row>
    <row r="1276" spans="4:14" s="35" customFormat="1" x14ac:dyDescent="0.3">
      <c r="D1276" s="37"/>
      <c r="J1276" s="37"/>
      <c r="K1276" s="37"/>
      <c r="L1276" s="37"/>
      <c r="M1276" s="37"/>
      <c r="N1276" s="37"/>
    </row>
    <row r="1277" spans="4:14" s="35" customFormat="1" x14ac:dyDescent="0.3">
      <c r="D1277" s="37"/>
      <c r="J1277" s="37"/>
      <c r="K1277" s="37"/>
      <c r="L1277" s="37"/>
      <c r="M1277" s="37"/>
      <c r="N1277" s="37"/>
    </row>
    <row r="1278" spans="4:14" s="35" customFormat="1" x14ac:dyDescent="0.3">
      <c r="D1278" s="37"/>
      <c r="J1278" s="37"/>
      <c r="K1278" s="37"/>
      <c r="L1278" s="37"/>
      <c r="M1278" s="37"/>
      <c r="N1278" s="37"/>
    </row>
    <row r="1279" spans="4:14" s="35" customFormat="1" x14ac:dyDescent="0.3">
      <c r="D1279" s="37"/>
      <c r="J1279" s="37"/>
      <c r="K1279" s="37"/>
      <c r="L1279" s="37"/>
      <c r="M1279" s="37"/>
      <c r="N1279" s="37"/>
    </row>
    <row r="1280" spans="4:14" s="35" customFormat="1" x14ac:dyDescent="0.3">
      <c r="D1280" s="37"/>
      <c r="J1280" s="37"/>
      <c r="K1280" s="37"/>
      <c r="L1280" s="37"/>
      <c r="M1280" s="37"/>
      <c r="N1280" s="37"/>
    </row>
    <row r="1281" spans="4:14" s="35" customFormat="1" x14ac:dyDescent="0.3">
      <c r="D1281" s="37"/>
      <c r="J1281" s="37"/>
      <c r="K1281" s="37"/>
      <c r="L1281" s="37"/>
      <c r="M1281" s="37"/>
      <c r="N1281" s="37"/>
    </row>
    <row r="1282" spans="4:14" s="35" customFormat="1" x14ac:dyDescent="0.3">
      <c r="D1282" s="37"/>
      <c r="J1282" s="37"/>
      <c r="K1282" s="37"/>
      <c r="L1282" s="37"/>
      <c r="M1282" s="37"/>
      <c r="N1282" s="37"/>
    </row>
    <row r="1283" spans="4:14" s="35" customFormat="1" x14ac:dyDescent="0.3">
      <c r="D1283" s="37"/>
      <c r="J1283" s="37"/>
      <c r="K1283" s="37"/>
      <c r="L1283" s="37"/>
      <c r="M1283" s="37"/>
      <c r="N1283" s="37"/>
    </row>
    <row r="1284" spans="4:14" s="35" customFormat="1" x14ac:dyDescent="0.3">
      <c r="D1284" s="37"/>
      <c r="J1284" s="37"/>
      <c r="K1284" s="37"/>
      <c r="L1284" s="37"/>
      <c r="M1284" s="37"/>
      <c r="N1284" s="37"/>
    </row>
    <row r="1285" spans="4:14" s="35" customFormat="1" x14ac:dyDescent="0.3">
      <c r="D1285" s="37"/>
      <c r="J1285" s="37"/>
      <c r="K1285" s="37"/>
      <c r="L1285" s="37"/>
      <c r="M1285" s="37"/>
      <c r="N1285" s="37"/>
    </row>
    <row r="1286" spans="4:14" s="35" customFormat="1" x14ac:dyDescent="0.3">
      <c r="D1286" s="37"/>
      <c r="J1286" s="37"/>
      <c r="K1286" s="37"/>
      <c r="L1286" s="37"/>
      <c r="M1286" s="37"/>
      <c r="N1286" s="37"/>
    </row>
    <row r="1287" spans="4:14" s="35" customFormat="1" x14ac:dyDescent="0.3">
      <c r="D1287" s="37"/>
      <c r="J1287" s="37"/>
      <c r="K1287" s="37"/>
      <c r="L1287" s="37"/>
      <c r="M1287" s="37"/>
      <c r="N1287" s="37"/>
    </row>
    <row r="1288" spans="4:14" s="35" customFormat="1" x14ac:dyDescent="0.3">
      <c r="D1288" s="37"/>
      <c r="J1288" s="37"/>
      <c r="K1288" s="37"/>
      <c r="L1288" s="37"/>
      <c r="M1288" s="37"/>
      <c r="N1288" s="37"/>
    </row>
    <row r="1289" spans="4:14" s="35" customFormat="1" x14ac:dyDescent="0.3">
      <c r="D1289" s="37"/>
      <c r="J1289" s="37"/>
      <c r="K1289" s="37"/>
      <c r="L1289" s="37"/>
      <c r="M1289" s="37"/>
      <c r="N1289" s="37"/>
    </row>
    <row r="1290" spans="4:14" s="35" customFormat="1" x14ac:dyDescent="0.3">
      <c r="D1290" s="37"/>
      <c r="J1290" s="37"/>
      <c r="K1290" s="37"/>
      <c r="L1290" s="37"/>
      <c r="M1290" s="37"/>
      <c r="N1290" s="37"/>
    </row>
    <row r="1291" spans="4:14" s="35" customFormat="1" x14ac:dyDescent="0.3">
      <c r="D1291" s="37"/>
      <c r="J1291" s="37"/>
      <c r="K1291" s="37"/>
      <c r="L1291" s="37"/>
      <c r="M1291" s="37"/>
      <c r="N1291" s="37"/>
    </row>
    <row r="1292" spans="4:14" s="35" customFormat="1" x14ac:dyDescent="0.3">
      <c r="D1292" s="37"/>
      <c r="J1292" s="37"/>
      <c r="K1292" s="37"/>
      <c r="L1292" s="37"/>
      <c r="M1292" s="37"/>
      <c r="N1292" s="37"/>
    </row>
    <row r="1293" spans="4:14" s="35" customFormat="1" x14ac:dyDescent="0.3">
      <c r="D1293" s="37"/>
      <c r="J1293" s="37"/>
      <c r="K1293" s="37"/>
      <c r="L1293" s="37"/>
      <c r="M1293" s="37"/>
      <c r="N1293" s="37"/>
    </row>
    <row r="1294" spans="4:14" s="35" customFormat="1" x14ac:dyDescent="0.3">
      <c r="D1294" s="37"/>
      <c r="J1294" s="37"/>
      <c r="K1294" s="37"/>
      <c r="L1294" s="37"/>
      <c r="M1294" s="37"/>
      <c r="N1294" s="37"/>
    </row>
    <row r="1295" spans="4:14" s="35" customFormat="1" x14ac:dyDescent="0.3">
      <c r="D1295" s="37"/>
      <c r="J1295" s="37"/>
      <c r="K1295" s="37"/>
      <c r="L1295" s="37"/>
      <c r="M1295" s="37"/>
      <c r="N1295" s="37"/>
    </row>
    <row r="1296" spans="4:14" s="35" customFormat="1" x14ac:dyDescent="0.3">
      <c r="D1296" s="37"/>
      <c r="J1296" s="37"/>
      <c r="K1296" s="37"/>
      <c r="L1296" s="37"/>
      <c r="M1296" s="37"/>
      <c r="N1296" s="37"/>
    </row>
    <row r="1297" spans="4:14" s="35" customFormat="1" x14ac:dyDescent="0.3">
      <c r="D1297" s="37"/>
      <c r="J1297" s="37"/>
      <c r="K1297" s="37"/>
      <c r="L1297" s="37"/>
      <c r="M1297" s="37"/>
      <c r="N1297" s="37"/>
    </row>
    <row r="1298" spans="4:14" s="35" customFormat="1" x14ac:dyDescent="0.3">
      <c r="D1298" s="37"/>
      <c r="J1298" s="37"/>
      <c r="K1298" s="37"/>
      <c r="L1298" s="37"/>
      <c r="M1298" s="37"/>
      <c r="N1298" s="37"/>
    </row>
    <row r="1299" spans="4:14" s="35" customFormat="1" x14ac:dyDescent="0.3">
      <c r="D1299" s="37"/>
      <c r="J1299" s="37"/>
      <c r="K1299" s="37"/>
      <c r="L1299" s="37"/>
      <c r="M1299" s="37"/>
      <c r="N1299" s="37"/>
    </row>
    <row r="1300" spans="4:14" s="35" customFormat="1" x14ac:dyDescent="0.3">
      <c r="D1300" s="37"/>
      <c r="J1300" s="37"/>
      <c r="K1300" s="37"/>
      <c r="L1300" s="37"/>
      <c r="M1300" s="37"/>
      <c r="N1300" s="37"/>
    </row>
    <row r="1301" spans="4:14" s="35" customFormat="1" x14ac:dyDescent="0.3">
      <c r="D1301" s="37"/>
      <c r="J1301" s="37"/>
      <c r="K1301" s="37"/>
      <c r="L1301" s="37"/>
      <c r="M1301" s="37"/>
      <c r="N1301" s="37"/>
    </row>
    <row r="1302" spans="4:14" s="35" customFormat="1" x14ac:dyDescent="0.3">
      <c r="D1302" s="37"/>
      <c r="J1302" s="37"/>
      <c r="K1302" s="37"/>
      <c r="L1302" s="37"/>
      <c r="M1302" s="37"/>
      <c r="N1302" s="37"/>
    </row>
    <row r="1303" spans="4:14" s="35" customFormat="1" x14ac:dyDescent="0.3">
      <c r="D1303" s="37"/>
      <c r="J1303" s="37"/>
      <c r="K1303" s="37"/>
      <c r="L1303" s="37"/>
      <c r="M1303" s="37"/>
      <c r="N1303" s="37"/>
    </row>
    <row r="1304" spans="4:14" s="35" customFormat="1" x14ac:dyDescent="0.3">
      <c r="D1304" s="37"/>
      <c r="J1304" s="37"/>
      <c r="K1304" s="37"/>
      <c r="L1304" s="37"/>
      <c r="M1304" s="37"/>
      <c r="N1304" s="37"/>
    </row>
    <row r="1305" spans="4:14" s="35" customFormat="1" x14ac:dyDescent="0.3">
      <c r="D1305" s="37"/>
      <c r="J1305" s="37"/>
      <c r="K1305" s="37"/>
      <c r="L1305" s="37"/>
      <c r="M1305" s="37"/>
      <c r="N1305" s="37"/>
    </row>
    <row r="1306" spans="4:14" s="35" customFormat="1" x14ac:dyDescent="0.3">
      <c r="D1306" s="37"/>
      <c r="J1306" s="37"/>
      <c r="K1306" s="37"/>
      <c r="L1306" s="37"/>
      <c r="M1306" s="37"/>
      <c r="N1306" s="37"/>
    </row>
    <row r="1307" spans="4:14" s="35" customFormat="1" x14ac:dyDescent="0.3">
      <c r="D1307" s="37"/>
      <c r="J1307" s="37"/>
      <c r="K1307" s="37"/>
      <c r="L1307" s="37"/>
      <c r="M1307" s="37"/>
      <c r="N1307" s="37"/>
    </row>
    <row r="1308" spans="4:14" s="35" customFormat="1" x14ac:dyDescent="0.3">
      <c r="D1308" s="37"/>
      <c r="J1308" s="37"/>
      <c r="K1308" s="37"/>
      <c r="L1308" s="37"/>
      <c r="M1308" s="37"/>
      <c r="N1308" s="37"/>
    </row>
    <row r="1309" spans="4:14" s="35" customFormat="1" x14ac:dyDescent="0.3">
      <c r="D1309" s="37"/>
      <c r="J1309" s="37"/>
      <c r="K1309" s="37"/>
      <c r="L1309" s="37"/>
      <c r="M1309" s="37"/>
      <c r="N1309" s="37"/>
    </row>
    <row r="1310" spans="4:14" s="35" customFormat="1" x14ac:dyDescent="0.3">
      <c r="D1310" s="37"/>
      <c r="J1310" s="37"/>
      <c r="K1310" s="37"/>
      <c r="L1310" s="37"/>
      <c r="M1310" s="37"/>
      <c r="N1310" s="37"/>
    </row>
    <row r="1311" spans="4:14" s="35" customFormat="1" x14ac:dyDescent="0.3">
      <c r="D1311" s="37"/>
      <c r="J1311" s="37"/>
      <c r="K1311" s="37"/>
      <c r="L1311" s="37"/>
      <c r="M1311" s="37"/>
      <c r="N1311" s="37"/>
    </row>
    <row r="1312" spans="4:14" s="35" customFormat="1" x14ac:dyDescent="0.3">
      <c r="D1312" s="37"/>
      <c r="J1312" s="37"/>
      <c r="K1312" s="37"/>
      <c r="L1312" s="37"/>
      <c r="M1312" s="37"/>
      <c r="N1312" s="37"/>
    </row>
    <row r="1313" spans="4:14" s="35" customFormat="1" x14ac:dyDescent="0.3">
      <c r="D1313" s="37"/>
      <c r="J1313" s="37"/>
      <c r="K1313" s="37"/>
      <c r="L1313" s="37"/>
      <c r="M1313" s="37"/>
      <c r="N1313" s="37"/>
    </row>
    <row r="1314" spans="4:14" s="35" customFormat="1" x14ac:dyDescent="0.3">
      <c r="D1314" s="37"/>
      <c r="J1314" s="37"/>
      <c r="K1314" s="37"/>
      <c r="L1314" s="37"/>
      <c r="M1314" s="37"/>
      <c r="N1314" s="37"/>
    </row>
    <row r="1315" spans="4:14" s="35" customFormat="1" x14ac:dyDescent="0.3">
      <c r="D1315" s="37"/>
      <c r="J1315" s="37"/>
      <c r="K1315" s="37"/>
      <c r="L1315" s="37"/>
      <c r="M1315" s="37"/>
      <c r="N1315" s="37"/>
    </row>
    <row r="1316" spans="4:14" s="35" customFormat="1" x14ac:dyDescent="0.3">
      <c r="D1316" s="37"/>
      <c r="J1316" s="37"/>
      <c r="K1316" s="37"/>
      <c r="L1316" s="37"/>
      <c r="M1316" s="37"/>
      <c r="N1316" s="37"/>
    </row>
    <row r="1317" spans="4:14" s="35" customFormat="1" x14ac:dyDescent="0.3">
      <c r="D1317" s="37"/>
      <c r="J1317" s="37"/>
      <c r="K1317" s="37"/>
      <c r="L1317" s="37"/>
      <c r="M1317" s="37"/>
      <c r="N1317" s="37"/>
    </row>
    <row r="1318" spans="4:14" s="35" customFormat="1" x14ac:dyDescent="0.3">
      <c r="D1318" s="37"/>
      <c r="J1318" s="37"/>
      <c r="K1318" s="37"/>
      <c r="L1318" s="37"/>
      <c r="M1318" s="37"/>
      <c r="N1318" s="37"/>
    </row>
    <row r="1319" spans="4:14" s="35" customFormat="1" x14ac:dyDescent="0.3">
      <c r="D1319" s="37"/>
      <c r="J1319" s="37"/>
      <c r="K1319" s="37"/>
      <c r="L1319" s="37"/>
      <c r="M1319" s="37"/>
      <c r="N1319" s="37"/>
    </row>
    <row r="1320" spans="4:14" s="35" customFormat="1" x14ac:dyDescent="0.3">
      <c r="D1320" s="37"/>
      <c r="J1320" s="37"/>
      <c r="K1320" s="37"/>
      <c r="L1320" s="37"/>
      <c r="M1320" s="37"/>
      <c r="N1320" s="37"/>
    </row>
    <row r="1321" spans="4:14" s="35" customFormat="1" x14ac:dyDescent="0.3">
      <c r="D1321" s="37"/>
      <c r="J1321" s="37"/>
      <c r="K1321" s="37"/>
      <c r="L1321" s="37"/>
      <c r="M1321" s="37"/>
      <c r="N1321" s="37"/>
    </row>
    <row r="1322" spans="4:14" s="35" customFormat="1" x14ac:dyDescent="0.3">
      <c r="D1322" s="37"/>
      <c r="J1322" s="37"/>
      <c r="K1322" s="37"/>
      <c r="L1322" s="37"/>
      <c r="M1322" s="37"/>
      <c r="N1322" s="37"/>
    </row>
    <row r="1323" spans="4:14" s="35" customFormat="1" x14ac:dyDescent="0.3">
      <c r="D1323" s="37"/>
      <c r="J1323" s="37"/>
      <c r="K1323" s="37"/>
      <c r="L1323" s="37"/>
      <c r="M1323" s="37"/>
      <c r="N1323" s="37"/>
    </row>
    <row r="1324" spans="4:14" s="35" customFormat="1" x14ac:dyDescent="0.3">
      <c r="D1324" s="37"/>
      <c r="J1324" s="37"/>
      <c r="K1324" s="37"/>
      <c r="L1324" s="37"/>
      <c r="M1324" s="37"/>
      <c r="N1324" s="37"/>
    </row>
    <row r="1325" spans="4:14" s="35" customFormat="1" x14ac:dyDescent="0.3">
      <c r="D1325" s="37"/>
      <c r="J1325" s="37"/>
      <c r="K1325" s="37"/>
      <c r="L1325" s="37"/>
      <c r="M1325" s="37"/>
      <c r="N1325" s="37"/>
    </row>
    <row r="1326" spans="4:14" s="35" customFormat="1" x14ac:dyDescent="0.3">
      <c r="D1326" s="37"/>
      <c r="J1326" s="37"/>
      <c r="K1326" s="37"/>
      <c r="L1326" s="37"/>
      <c r="M1326" s="37"/>
      <c r="N1326" s="37"/>
    </row>
    <row r="1327" spans="4:14" s="35" customFormat="1" x14ac:dyDescent="0.3">
      <c r="D1327" s="37"/>
      <c r="J1327" s="37"/>
      <c r="K1327" s="37"/>
      <c r="L1327" s="37"/>
      <c r="M1327" s="37"/>
      <c r="N1327" s="37"/>
    </row>
    <row r="1328" spans="4:14" s="35" customFormat="1" x14ac:dyDescent="0.3">
      <c r="D1328" s="37"/>
      <c r="J1328" s="37"/>
      <c r="K1328" s="37"/>
      <c r="L1328" s="37"/>
      <c r="M1328" s="37"/>
      <c r="N1328" s="37"/>
    </row>
    <row r="1329" spans="4:14" s="35" customFormat="1" x14ac:dyDescent="0.3">
      <c r="D1329" s="37"/>
      <c r="J1329" s="37"/>
      <c r="K1329" s="37"/>
      <c r="L1329" s="37"/>
      <c r="M1329" s="37"/>
      <c r="N1329" s="37"/>
    </row>
    <row r="1330" spans="4:14" s="35" customFormat="1" x14ac:dyDescent="0.3">
      <c r="D1330" s="37"/>
      <c r="J1330" s="37"/>
      <c r="K1330" s="37"/>
      <c r="L1330" s="37"/>
      <c r="M1330" s="37"/>
      <c r="N1330" s="37"/>
    </row>
    <row r="1331" spans="4:14" s="35" customFormat="1" x14ac:dyDescent="0.3">
      <c r="D1331" s="37"/>
      <c r="J1331" s="37"/>
      <c r="K1331" s="37"/>
      <c r="L1331" s="37"/>
      <c r="M1331" s="37"/>
      <c r="N1331" s="37"/>
    </row>
    <row r="1332" spans="4:14" s="35" customFormat="1" x14ac:dyDescent="0.3">
      <c r="D1332" s="37"/>
      <c r="J1332" s="37"/>
      <c r="K1332" s="37"/>
      <c r="L1332" s="37"/>
      <c r="M1332" s="37"/>
      <c r="N1332" s="37"/>
    </row>
    <row r="1333" spans="4:14" s="35" customFormat="1" x14ac:dyDescent="0.3">
      <c r="D1333" s="37"/>
      <c r="J1333" s="37"/>
      <c r="K1333" s="37"/>
      <c r="L1333" s="37"/>
      <c r="M1333" s="37"/>
      <c r="N1333" s="37"/>
    </row>
    <row r="1334" spans="4:14" s="35" customFormat="1" x14ac:dyDescent="0.3">
      <c r="D1334" s="37"/>
      <c r="J1334" s="37"/>
      <c r="K1334" s="37"/>
      <c r="L1334" s="37"/>
      <c r="M1334" s="37"/>
      <c r="N1334" s="37"/>
    </row>
    <row r="1335" spans="4:14" s="35" customFormat="1" x14ac:dyDescent="0.3">
      <c r="D1335" s="37"/>
      <c r="J1335" s="37"/>
      <c r="K1335" s="37"/>
      <c r="L1335" s="37"/>
      <c r="M1335" s="37"/>
      <c r="N1335" s="37"/>
    </row>
    <row r="1336" spans="4:14" s="35" customFormat="1" x14ac:dyDescent="0.3">
      <c r="D1336" s="37"/>
      <c r="J1336" s="37"/>
      <c r="K1336" s="37"/>
      <c r="L1336" s="37"/>
      <c r="M1336" s="37"/>
      <c r="N1336" s="37"/>
    </row>
    <row r="1337" spans="4:14" s="35" customFormat="1" x14ac:dyDescent="0.3">
      <c r="D1337" s="37"/>
      <c r="J1337" s="37"/>
      <c r="K1337" s="37"/>
      <c r="L1337" s="37"/>
      <c r="M1337" s="37"/>
      <c r="N1337" s="37"/>
    </row>
    <row r="1338" spans="4:14" s="35" customFormat="1" x14ac:dyDescent="0.3">
      <c r="D1338" s="37"/>
      <c r="J1338" s="37"/>
      <c r="K1338" s="37"/>
      <c r="L1338" s="37"/>
      <c r="M1338" s="37"/>
      <c r="N1338" s="37"/>
    </row>
    <row r="1339" spans="4:14" s="35" customFormat="1" x14ac:dyDescent="0.3">
      <c r="D1339" s="37"/>
      <c r="J1339" s="37"/>
      <c r="K1339" s="37"/>
      <c r="L1339" s="37"/>
      <c r="M1339" s="37"/>
      <c r="N1339" s="37"/>
    </row>
    <row r="1340" spans="4:14" s="35" customFormat="1" x14ac:dyDescent="0.3">
      <c r="D1340" s="37"/>
      <c r="J1340" s="37"/>
      <c r="K1340" s="37"/>
      <c r="L1340" s="37"/>
      <c r="M1340" s="37"/>
      <c r="N1340" s="37"/>
    </row>
    <row r="1341" spans="4:14" s="35" customFormat="1" x14ac:dyDescent="0.3">
      <c r="D1341" s="37"/>
      <c r="J1341" s="37"/>
      <c r="K1341" s="37"/>
      <c r="L1341" s="37"/>
      <c r="M1341" s="37"/>
      <c r="N1341" s="37"/>
    </row>
    <row r="1342" spans="4:14" s="35" customFormat="1" x14ac:dyDescent="0.3">
      <c r="D1342" s="37"/>
      <c r="J1342" s="37"/>
      <c r="K1342" s="37"/>
      <c r="L1342" s="37"/>
      <c r="M1342" s="37"/>
      <c r="N1342" s="37"/>
    </row>
    <row r="1343" spans="4:14" s="35" customFormat="1" x14ac:dyDescent="0.3">
      <c r="D1343" s="37"/>
      <c r="J1343" s="37"/>
      <c r="K1343" s="37"/>
      <c r="L1343" s="37"/>
      <c r="M1343" s="37"/>
      <c r="N1343" s="37"/>
    </row>
    <row r="1344" spans="4:14" s="35" customFormat="1" x14ac:dyDescent="0.3">
      <c r="D1344" s="37"/>
      <c r="J1344" s="37"/>
      <c r="K1344" s="37"/>
      <c r="L1344" s="37"/>
      <c r="M1344" s="37"/>
      <c r="N1344" s="37"/>
    </row>
    <row r="1345" spans="4:14" s="35" customFormat="1" x14ac:dyDescent="0.3">
      <c r="D1345" s="37"/>
      <c r="J1345" s="37"/>
      <c r="K1345" s="37"/>
      <c r="L1345" s="37"/>
      <c r="M1345" s="37"/>
      <c r="N1345" s="37"/>
    </row>
    <row r="1346" spans="4:14" s="35" customFormat="1" x14ac:dyDescent="0.3">
      <c r="D1346" s="37"/>
      <c r="J1346" s="37"/>
      <c r="K1346" s="37"/>
      <c r="L1346" s="37"/>
      <c r="M1346" s="37"/>
      <c r="N1346" s="37"/>
    </row>
    <row r="1347" spans="4:14" s="35" customFormat="1" x14ac:dyDescent="0.3">
      <c r="D1347" s="37"/>
      <c r="J1347" s="37"/>
      <c r="K1347" s="37"/>
      <c r="L1347" s="37"/>
      <c r="M1347" s="37"/>
      <c r="N1347" s="37"/>
    </row>
    <row r="1348" spans="4:14" s="35" customFormat="1" x14ac:dyDescent="0.3">
      <c r="D1348" s="37"/>
      <c r="J1348" s="37"/>
      <c r="K1348" s="37"/>
      <c r="L1348" s="37"/>
      <c r="M1348" s="37"/>
      <c r="N1348" s="37"/>
    </row>
    <row r="1349" spans="4:14" s="35" customFormat="1" x14ac:dyDescent="0.3">
      <c r="D1349" s="37"/>
      <c r="J1349" s="37"/>
      <c r="K1349" s="37"/>
      <c r="L1349" s="37"/>
      <c r="M1349" s="37"/>
      <c r="N1349" s="37"/>
    </row>
    <row r="1350" spans="4:14" s="35" customFormat="1" x14ac:dyDescent="0.3">
      <c r="D1350" s="37"/>
      <c r="J1350" s="37"/>
      <c r="K1350" s="37"/>
      <c r="L1350" s="37"/>
      <c r="M1350" s="37"/>
      <c r="N1350" s="37"/>
    </row>
    <row r="1351" spans="4:14" s="35" customFormat="1" x14ac:dyDescent="0.3">
      <c r="D1351" s="37"/>
      <c r="J1351" s="37"/>
      <c r="K1351" s="37"/>
      <c r="L1351" s="37"/>
      <c r="M1351" s="37"/>
      <c r="N1351" s="37"/>
    </row>
    <row r="1352" spans="4:14" s="35" customFormat="1" x14ac:dyDescent="0.3">
      <c r="D1352" s="37"/>
      <c r="J1352" s="37"/>
      <c r="K1352" s="37"/>
      <c r="L1352" s="37"/>
      <c r="M1352" s="37"/>
      <c r="N1352" s="37"/>
    </row>
    <row r="1353" spans="4:14" s="35" customFormat="1" x14ac:dyDescent="0.3">
      <c r="D1353" s="37"/>
      <c r="J1353" s="37"/>
      <c r="K1353" s="37"/>
      <c r="L1353" s="37"/>
      <c r="M1353" s="37"/>
      <c r="N1353" s="37"/>
    </row>
    <row r="1354" spans="4:14" s="35" customFormat="1" x14ac:dyDescent="0.3">
      <c r="D1354" s="37"/>
      <c r="J1354" s="37"/>
      <c r="K1354" s="37"/>
      <c r="L1354" s="37"/>
      <c r="M1354" s="37"/>
      <c r="N1354" s="37"/>
    </row>
    <row r="1355" spans="4:14" s="35" customFormat="1" x14ac:dyDescent="0.3">
      <c r="D1355" s="37"/>
      <c r="J1355" s="37"/>
      <c r="K1355" s="37"/>
      <c r="L1355" s="37"/>
      <c r="M1355" s="37"/>
      <c r="N1355" s="37"/>
    </row>
    <row r="1356" spans="4:14" s="35" customFormat="1" x14ac:dyDescent="0.3">
      <c r="D1356" s="37"/>
      <c r="J1356" s="37"/>
      <c r="K1356" s="37"/>
      <c r="L1356" s="37"/>
      <c r="M1356" s="37"/>
      <c r="N1356" s="37"/>
    </row>
    <row r="1357" spans="4:14" s="35" customFormat="1" x14ac:dyDescent="0.3">
      <c r="D1357" s="37"/>
      <c r="J1357" s="37"/>
      <c r="K1357" s="37"/>
      <c r="L1357" s="37"/>
      <c r="M1357" s="37"/>
      <c r="N1357" s="37"/>
    </row>
    <row r="1358" spans="4:14" s="35" customFormat="1" x14ac:dyDescent="0.3">
      <c r="D1358" s="37"/>
      <c r="J1358" s="37"/>
      <c r="K1358" s="37"/>
      <c r="L1358" s="37"/>
      <c r="M1358" s="37"/>
      <c r="N1358" s="37"/>
    </row>
    <row r="1359" spans="4:14" s="35" customFormat="1" x14ac:dyDescent="0.3">
      <c r="D1359" s="37"/>
      <c r="J1359" s="37"/>
      <c r="K1359" s="37"/>
      <c r="L1359" s="37"/>
      <c r="M1359" s="37"/>
      <c r="N1359" s="37"/>
    </row>
    <row r="1360" spans="4:14" s="35" customFormat="1" x14ac:dyDescent="0.3">
      <c r="D1360" s="37"/>
      <c r="J1360" s="37"/>
      <c r="K1360" s="37"/>
      <c r="L1360" s="37"/>
      <c r="M1360" s="37"/>
      <c r="N1360" s="37"/>
    </row>
    <row r="1361" spans="4:14" s="35" customFormat="1" x14ac:dyDescent="0.3">
      <c r="D1361" s="37"/>
      <c r="J1361" s="37"/>
      <c r="K1361" s="37"/>
      <c r="L1361" s="37"/>
      <c r="M1361" s="37"/>
      <c r="N1361" s="37"/>
    </row>
    <row r="1362" spans="4:14" s="35" customFormat="1" x14ac:dyDescent="0.3">
      <c r="D1362" s="37"/>
      <c r="J1362" s="37"/>
      <c r="K1362" s="37"/>
      <c r="L1362" s="37"/>
      <c r="M1362" s="37"/>
      <c r="N1362" s="37"/>
    </row>
    <row r="1363" spans="4:14" s="35" customFormat="1" x14ac:dyDescent="0.3">
      <c r="D1363" s="37"/>
      <c r="J1363" s="37"/>
      <c r="K1363" s="37"/>
      <c r="L1363" s="37"/>
      <c r="M1363" s="37"/>
      <c r="N1363" s="37"/>
    </row>
    <row r="1364" spans="4:14" s="35" customFormat="1" x14ac:dyDescent="0.3">
      <c r="D1364" s="37"/>
      <c r="J1364" s="37"/>
      <c r="K1364" s="37"/>
      <c r="L1364" s="37"/>
      <c r="M1364" s="37"/>
      <c r="N1364" s="37"/>
    </row>
    <row r="1365" spans="4:14" s="35" customFormat="1" x14ac:dyDescent="0.3">
      <c r="D1365" s="37"/>
      <c r="J1365" s="37"/>
      <c r="K1365" s="37"/>
      <c r="L1365" s="37"/>
      <c r="M1365" s="37"/>
      <c r="N1365" s="37"/>
    </row>
    <row r="1366" spans="4:14" s="35" customFormat="1" x14ac:dyDescent="0.3">
      <c r="D1366" s="37"/>
      <c r="J1366" s="37"/>
      <c r="K1366" s="37"/>
      <c r="L1366" s="37"/>
      <c r="M1366" s="37"/>
      <c r="N1366" s="37"/>
    </row>
    <row r="1367" spans="4:14" s="35" customFormat="1" x14ac:dyDescent="0.3">
      <c r="D1367" s="37"/>
      <c r="J1367" s="37"/>
      <c r="K1367" s="37"/>
      <c r="L1367" s="37"/>
      <c r="M1367" s="37"/>
      <c r="N1367" s="37"/>
    </row>
    <row r="1368" spans="4:14" s="35" customFormat="1" x14ac:dyDescent="0.3">
      <c r="D1368" s="37"/>
      <c r="J1368" s="37"/>
      <c r="K1368" s="37"/>
      <c r="L1368" s="37"/>
      <c r="M1368" s="37"/>
      <c r="N1368" s="37"/>
    </row>
    <row r="1369" spans="4:14" s="35" customFormat="1" x14ac:dyDescent="0.3">
      <c r="D1369" s="37"/>
      <c r="J1369" s="37"/>
      <c r="K1369" s="37"/>
      <c r="L1369" s="37"/>
      <c r="M1369" s="37"/>
      <c r="N1369" s="37"/>
    </row>
    <row r="1370" spans="4:14" s="35" customFormat="1" x14ac:dyDescent="0.3">
      <c r="D1370" s="37"/>
      <c r="J1370" s="37"/>
      <c r="K1370" s="37"/>
      <c r="L1370" s="37"/>
      <c r="M1370" s="37"/>
      <c r="N1370" s="37"/>
    </row>
    <row r="1371" spans="4:14" s="35" customFormat="1" x14ac:dyDescent="0.3">
      <c r="D1371" s="37"/>
      <c r="J1371" s="37"/>
      <c r="K1371" s="37"/>
      <c r="L1371" s="37"/>
      <c r="M1371" s="37"/>
      <c r="N1371" s="37"/>
    </row>
    <row r="1372" spans="4:14" s="35" customFormat="1" x14ac:dyDescent="0.3">
      <c r="D1372" s="37"/>
      <c r="J1372" s="37"/>
      <c r="K1372" s="37"/>
      <c r="L1372" s="37"/>
      <c r="M1372" s="37"/>
      <c r="N1372" s="37"/>
    </row>
    <row r="1373" spans="4:14" s="35" customFormat="1" x14ac:dyDescent="0.3">
      <c r="D1373" s="37"/>
      <c r="J1373" s="37"/>
      <c r="K1373" s="37"/>
      <c r="L1373" s="37"/>
      <c r="M1373" s="37"/>
      <c r="N1373" s="37"/>
    </row>
    <row r="1374" spans="4:14" s="35" customFormat="1" x14ac:dyDescent="0.3">
      <c r="D1374" s="37"/>
      <c r="J1374" s="37"/>
      <c r="K1374" s="37"/>
      <c r="L1374" s="37"/>
      <c r="M1374" s="37"/>
      <c r="N1374" s="37"/>
    </row>
    <row r="1375" spans="4:14" s="35" customFormat="1" x14ac:dyDescent="0.3">
      <c r="D1375" s="37"/>
      <c r="J1375" s="37"/>
      <c r="K1375" s="37"/>
      <c r="L1375" s="37"/>
      <c r="M1375" s="37"/>
      <c r="N1375" s="37"/>
    </row>
    <row r="1376" spans="4:14" s="35" customFormat="1" x14ac:dyDescent="0.3">
      <c r="D1376" s="37"/>
      <c r="J1376" s="37"/>
      <c r="K1376" s="37"/>
      <c r="L1376" s="37"/>
      <c r="M1376" s="37"/>
      <c r="N1376" s="37"/>
    </row>
    <row r="1377" spans="4:14" s="35" customFormat="1" x14ac:dyDescent="0.3">
      <c r="D1377" s="37"/>
      <c r="J1377" s="37"/>
      <c r="K1377" s="37"/>
      <c r="L1377" s="37"/>
      <c r="M1377" s="37"/>
      <c r="N1377" s="37"/>
    </row>
    <row r="1378" spans="4:14" s="35" customFormat="1" x14ac:dyDescent="0.3">
      <c r="D1378" s="37"/>
      <c r="J1378" s="37"/>
      <c r="K1378" s="37"/>
      <c r="L1378" s="37"/>
      <c r="M1378" s="37"/>
      <c r="N1378" s="37"/>
    </row>
    <row r="1379" spans="4:14" s="35" customFormat="1" x14ac:dyDescent="0.3">
      <c r="D1379" s="37"/>
      <c r="J1379" s="37"/>
      <c r="K1379" s="37"/>
      <c r="L1379" s="37"/>
      <c r="M1379" s="37"/>
      <c r="N1379" s="37"/>
    </row>
    <row r="1380" spans="4:14" s="35" customFormat="1" x14ac:dyDescent="0.3">
      <c r="D1380" s="37"/>
      <c r="J1380" s="37"/>
      <c r="K1380" s="37"/>
      <c r="L1380" s="37"/>
      <c r="M1380" s="37"/>
      <c r="N1380" s="37"/>
    </row>
    <row r="1381" spans="4:14" s="35" customFormat="1" x14ac:dyDescent="0.3">
      <c r="D1381" s="37"/>
      <c r="J1381" s="37"/>
      <c r="K1381" s="37"/>
      <c r="L1381" s="37"/>
      <c r="M1381" s="37"/>
      <c r="N1381" s="37"/>
    </row>
    <row r="1382" spans="4:14" s="35" customFormat="1" x14ac:dyDescent="0.3">
      <c r="D1382" s="37"/>
      <c r="J1382" s="37"/>
      <c r="K1382" s="37"/>
      <c r="L1382" s="37"/>
      <c r="M1382" s="37"/>
      <c r="N1382" s="37"/>
    </row>
    <row r="1383" spans="4:14" s="35" customFormat="1" x14ac:dyDescent="0.3">
      <c r="D1383" s="37"/>
      <c r="J1383" s="37"/>
      <c r="K1383" s="37"/>
      <c r="L1383" s="37"/>
      <c r="M1383" s="37"/>
      <c r="N1383" s="37"/>
    </row>
    <row r="1384" spans="4:14" s="35" customFormat="1" x14ac:dyDescent="0.3">
      <c r="D1384" s="37"/>
      <c r="J1384" s="37"/>
      <c r="K1384" s="37"/>
      <c r="L1384" s="37"/>
      <c r="M1384" s="37"/>
      <c r="N1384" s="37"/>
    </row>
    <row r="1385" spans="4:14" s="35" customFormat="1" x14ac:dyDescent="0.3">
      <c r="D1385" s="37"/>
      <c r="J1385" s="37"/>
      <c r="K1385" s="37"/>
      <c r="L1385" s="37"/>
      <c r="M1385" s="37"/>
      <c r="N1385" s="37"/>
    </row>
    <row r="1386" spans="4:14" s="35" customFormat="1" x14ac:dyDescent="0.3">
      <c r="D1386" s="37"/>
      <c r="J1386" s="37"/>
      <c r="K1386" s="37"/>
      <c r="L1386" s="37"/>
      <c r="M1386" s="37"/>
      <c r="N1386" s="37"/>
    </row>
    <row r="1387" spans="4:14" s="35" customFormat="1" x14ac:dyDescent="0.3">
      <c r="D1387" s="37"/>
      <c r="J1387" s="37"/>
      <c r="K1387" s="37"/>
      <c r="L1387" s="37"/>
      <c r="M1387" s="37"/>
      <c r="N1387" s="37"/>
    </row>
    <row r="1388" spans="4:14" s="35" customFormat="1" x14ac:dyDescent="0.3">
      <c r="D1388" s="37"/>
      <c r="J1388" s="37"/>
      <c r="K1388" s="37"/>
      <c r="L1388" s="37"/>
      <c r="M1388" s="37"/>
      <c r="N1388" s="37"/>
    </row>
    <row r="1389" spans="4:14" s="35" customFormat="1" x14ac:dyDescent="0.3">
      <c r="D1389" s="37"/>
      <c r="J1389" s="37"/>
      <c r="K1389" s="37"/>
      <c r="L1389" s="37"/>
      <c r="M1389" s="37"/>
      <c r="N1389" s="37"/>
    </row>
    <row r="1390" spans="4:14" s="35" customFormat="1" x14ac:dyDescent="0.3">
      <c r="D1390" s="37"/>
      <c r="J1390" s="37"/>
      <c r="K1390" s="37"/>
      <c r="L1390" s="37"/>
      <c r="M1390" s="37"/>
      <c r="N1390" s="37"/>
    </row>
    <row r="1391" spans="4:14" s="35" customFormat="1" x14ac:dyDescent="0.3">
      <c r="D1391" s="37"/>
      <c r="J1391" s="37"/>
      <c r="K1391" s="37"/>
      <c r="L1391" s="37"/>
      <c r="M1391" s="37"/>
      <c r="N1391" s="37"/>
    </row>
    <row r="1392" spans="4:14" s="35" customFormat="1" x14ac:dyDescent="0.3">
      <c r="D1392" s="37"/>
      <c r="J1392" s="37"/>
      <c r="K1392" s="37"/>
      <c r="L1392" s="37"/>
      <c r="M1392" s="37"/>
      <c r="N1392" s="37"/>
    </row>
    <row r="1393" spans="4:14" s="35" customFormat="1" x14ac:dyDescent="0.3">
      <c r="D1393" s="37"/>
      <c r="J1393" s="37"/>
      <c r="K1393" s="37"/>
      <c r="L1393" s="37"/>
      <c r="M1393" s="37"/>
      <c r="N1393" s="37"/>
    </row>
    <row r="1394" spans="4:14" s="35" customFormat="1" x14ac:dyDescent="0.3">
      <c r="D1394" s="37"/>
      <c r="J1394" s="37"/>
      <c r="K1394" s="37"/>
      <c r="L1394" s="37"/>
      <c r="M1394" s="37"/>
      <c r="N1394" s="37"/>
    </row>
    <row r="1395" spans="4:14" s="35" customFormat="1" x14ac:dyDescent="0.3">
      <c r="D1395" s="37"/>
      <c r="J1395" s="37"/>
      <c r="K1395" s="37"/>
      <c r="L1395" s="37"/>
      <c r="M1395" s="37"/>
      <c r="N1395" s="37"/>
    </row>
    <row r="1396" spans="4:14" s="35" customFormat="1" x14ac:dyDescent="0.3">
      <c r="D1396" s="37"/>
      <c r="J1396" s="37"/>
      <c r="K1396" s="37"/>
      <c r="L1396" s="37"/>
      <c r="M1396" s="37"/>
      <c r="N1396" s="37"/>
    </row>
    <row r="1397" spans="4:14" s="35" customFormat="1" x14ac:dyDescent="0.3">
      <c r="D1397" s="37"/>
      <c r="J1397" s="37"/>
      <c r="K1397" s="37"/>
      <c r="L1397" s="37"/>
      <c r="M1397" s="37"/>
      <c r="N1397" s="37"/>
    </row>
    <row r="1398" spans="4:14" s="35" customFormat="1" x14ac:dyDescent="0.3">
      <c r="D1398" s="37"/>
      <c r="J1398" s="37"/>
      <c r="K1398" s="37"/>
      <c r="L1398" s="37"/>
      <c r="M1398" s="37"/>
      <c r="N1398" s="37"/>
    </row>
    <row r="1399" spans="4:14" s="35" customFormat="1" x14ac:dyDescent="0.3">
      <c r="D1399" s="37"/>
      <c r="J1399" s="37"/>
      <c r="K1399" s="37"/>
      <c r="L1399" s="37"/>
      <c r="M1399" s="37"/>
      <c r="N1399" s="37"/>
    </row>
    <row r="1400" spans="4:14" s="35" customFormat="1" x14ac:dyDescent="0.3">
      <c r="D1400" s="37"/>
      <c r="J1400" s="37"/>
      <c r="K1400" s="37"/>
      <c r="L1400" s="37"/>
      <c r="M1400" s="37"/>
      <c r="N1400" s="37"/>
    </row>
    <row r="1401" spans="4:14" s="35" customFormat="1" x14ac:dyDescent="0.3">
      <c r="D1401" s="37"/>
      <c r="J1401" s="37"/>
      <c r="K1401" s="37"/>
      <c r="L1401" s="37"/>
      <c r="M1401" s="37"/>
      <c r="N1401" s="37"/>
    </row>
    <row r="1402" spans="4:14" s="35" customFormat="1" x14ac:dyDescent="0.3">
      <c r="D1402" s="37"/>
      <c r="J1402" s="37"/>
      <c r="K1402" s="37"/>
      <c r="L1402" s="37"/>
      <c r="M1402" s="37"/>
      <c r="N1402" s="37"/>
    </row>
    <row r="1403" spans="4:14" s="35" customFormat="1" x14ac:dyDescent="0.3">
      <c r="D1403" s="37"/>
      <c r="J1403" s="37"/>
      <c r="K1403" s="37"/>
      <c r="L1403" s="37"/>
      <c r="M1403" s="37"/>
      <c r="N1403" s="37"/>
    </row>
    <row r="1404" spans="4:14" s="35" customFormat="1" x14ac:dyDescent="0.3">
      <c r="D1404" s="37"/>
      <c r="J1404" s="37"/>
      <c r="K1404" s="37"/>
      <c r="L1404" s="37"/>
      <c r="M1404" s="37"/>
      <c r="N1404" s="37"/>
    </row>
    <row r="1405" spans="4:14" s="35" customFormat="1" x14ac:dyDescent="0.3">
      <c r="D1405" s="37"/>
      <c r="J1405" s="37"/>
      <c r="K1405" s="37"/>
      <c r="L1405" s="37"/>
      <c r="M1405" s="37"/>
      <c r="N1405" s="37"/>
    </row>
    <row r="1406" spans="4:14" s="35" customFormat="1" x14ac:dyDescent="0.3">
      <c r="D1406" s="37"/>
      <c r="J1406" s="37"/>
      <c r="K1406" s="37"/>
      <c r="L1406" s="37"/>
      <c r="M1406" s="37"/>
      <c r="N1406" s="37"/>
    </row>
    <row r="1407" spans="4:14" s="35" customFormat="1" x14ac:dyDescent="0.3">
      <c r="D1407" s="37"/>
      <c r="J1407" s="37"/>
      <c r="K1407" s="37"/>
      <c r="L1407" s="37"/>
      <c r="M1407" s="37"/>
      <c r="N1407" s="37"/>
    </row>
    <row r="1408" spans="4:14" s="35" customFormat="1" x14ac:dyDescent="0.3">
      <c r="D1408" s="37"/>
      <c r="J1408" s="37"/>
      <c r="K1408" s="37"/>
      <c r="L1408" s="37"/>
      <c r="M1408" s="37"/>
      <c r="N1408" s="37"/>
    </row>
    <row r="1409" spans="4:14" s="35" customFormat="1" x14ac:dyDescent="0.3">
      <c r="D1409" s="37"/>
      <c r="J1409" s="37"/>
      <c r="K1409" s="37"/>
      <c r="L1409" s="37"/>
      <c r="M1409" s="37"/>
      <c r="N1409" s="37"/>
    </row>
    <row r="1410" spans="4:14" s="35" customFormat="1" x14ac:dyDescent="0.3">
      <c r="D1410" s="37"/>
      <c r="J1410" s="37"/>
      <c r="K1410" s="37"/>
      <c r="L1410" s="37"/>
      <c r="M1410" s="37"/>
      <c r="N1410" s="37"/>
    </row>
    <row r="1411" spans="4:14" s="35" customFormat="1" x14ac:dyDescent="0.3">
      <c r="D1411" s="37"/>
      <c r="J1411" s="37"/>
      <c r="K1411" s="37"/>
      <c r="L1411" s="37"/>
      <c r="M1411" s="37"/>
      <c r="N1411" s="37"/>
    </row>
    <row r="1412" spans="4:14" s="35" customFormat="1" x14ac:dyDescent="0.3">
      <c r="D1412" s="37"/>
      <c r="J1412" s="37"/>
      <c r="K1412" s="37"/>
      <c r="L1412" s="37"/>
      <c r="M1412" s="37"/>
      <c r="N1412" s="37"/>
    </row>
    <row r="1413" spans="4:14" s="35" customFormat="1" x14ac:dyDescent="0.3">
      <c r="D1413" s="37"/>
      <c r="J1413" s="37"/>
      <c r="K1413" s="37"/>
      <c r="L1413" s="37"/>
      <c r="M1413" s="37"/>
      <c r="N1413" s="37"/>
    </row>
    <row r="1414" spans="4:14" s="35" customFormat="1" x14ac:dyDescent="0.3">
      <c r="D1414" s="37"/>
      <c r="J1414" s="37"/>
      <c r="K1414" s="37"/>
      <c r="L1414" s="37"/>
      <c r="M1414" s="37"/>
      <c r="N1414" s="37"/>
    </row>
    <row r="1415" spans="4:14" s="35" customFormat="1" x14ac:dyDescent="0.3">
      <c r="D1415" s="37"/>
      <c r="J1415" s="37"/>
      <c r="K1415" s="37"/>
      <c r="L1415" s="37"/>
      <c r="M1415" s="37"/>
      <c r="N1415" s="37"/>
    </row>
    <row r="1416" spans="4:14" s="35" customFormat="1" x14ac:dyDescent="0.3">
      <c r="D1416" s="37"/>
      <c r="J1416" s="37"/>
      <c r="K1416" s="37"/>
      <c r="L1416" s="37"/>
      <c r="M1416" s="37"/>
      <c r="N1416" s="37"/>
    </row>
    <row r="1417" spans="4:14" s="35" customFormat="1" x14ac:dyDescent="0.3">
      <c r="D1417" s="37"/>
      <c r="J1417" s="37"/>
      <c r="K1417" s="37"/>
      <c r="L1417" s="37"/>
      <c r="M1417" s="37"/>
      <c r="N1417" s="37"/>
    </row>
    <row r="1418" spans="4:14" s="35" customFormat="1" x14ac:dyDescent="0.3">
      <c r="D1418" s="37"/>
      <c r="J1418" s="37"/>
      <c r="K1418" s="37"/>
      <c r="L1418" s="37"/>
      <c r="M1418" s="37"/>
      <c r="N1418" s="37"/>
    </row>
    <row r="1419" spans="4:14" s="35" customFormat="1" x14ac:dyDescent="0.3">
      <c r="D1419" s="37"/>
      <c r="J1419" s="37"/>
      <c r="K1419" s="37"/>
      <c r="L1419" s="37"/>
      <c r="M1419" s="37"/>
      <c r="N1419" s="37"/>
    </row>
    <row r="1420" spans="4:14" s="35" customFormat="1" x14ac:dyDescent="0.3">
      <c r="D1420" s="37"/>
      <c r="J1420" s="37"/>
      <c r="K1420" s="37"/>
      <c r="L1420" s="37"/>
      <c r="M1420" s="37"/>
      <c r="N1420" s="37"/>
    </row>
    <row r="1421" spans="4:14" s="35" customFormat="1" x14ac:dyDescent="0.3">
      <c r="D1421" s="37"/>
      <c r="J1421" s="37"/>
      <c r="K1421" s="37"/>
      <c r="L1421" s="37"/>
      <c r="M1421" s="37"/>
      <c r="N1421" s="37"/>
    </row>
    <row r="1422" spans="4:14" s="35" customFormat="1" x14ac:dyDescent="0.3">
      <c r="D1422" s="37"/>
      <c r="J1422" s="37"/>
      <c r="K1422" s="37"/>
      <c r="L1422" s="37"/>
      <c r="M1422" s="37"/>
      <c r="N1422" s="37"/>
    </row>
    <row r="1423" spans="4:14" s="35" customFormat="1" x14ac:dyDescent="0.3">
      <c r="D1423" s="37"/>
      <c r="J1423" s="37"/>
      <c r="K1423" s="37"/>
      <c r="L1423" s="37"/>
      <c r="M1423" s="37"/>
      <c r="N1423" s="37"/>
    </row>
    <row r="1424" spans="4:14" s="35" customFormat="1" x14ac:dyDescent="0.3">
      <c r="D1424" s="37"/>
      <c r="J1424" s="37"/>
      <c r="K1424" s="37"/>
      <c r="L1424" s="37"/>
      <c r="M1424" s="37"/>
      <c r="N1424" s="37"/>
    </row>
    <row r="1425" spans="4:14" s="35" customFormat="1" x14ac:dyDescent="0.3">
      <c r="D1425" s="37"/>
      <c r="J1425" s="37"/>
      <c r="K1425" s="37"/>
      <c r="L1425" s="37"/>
      <c r="M1425" s="37"/>
      <c r="N1425" s="37"/>
    </row>
    <row r="1426" spans="4:14" s="35" customFormat="1" x14ac:dyDescent="0.3">
      <c r="D1426" s="37"/>
      <c r="J1426" s="37"/>
      <c r="K1426" s="37"/>
      <c r="L1426" s="37"/>
      <c r="M1426" s="37"/>
      <c r="N1426" s="37"/>
    </row>
    <row r="1427" spans="4:14" s="35" customFormat="1" x14ac:dyDescent="0.3">
      <c r="D1427" s="37"/>
      <c r="J1427" s="37"/>
      <c r="K1427" s="37"/>
      <c r="L1427" s="37"/>
      <c r="M1427" s="37"/>
      <c r="N1427" s="37"/>
    </row>
    <row r="1428" spans="4:14" s="35" customFormat="1" x14ac:dyDescent="0.3">
      <c r="D1428" s="37"/>
      <c r="J1428" s="37"/>
      <c r="K1428" s="37"/>
      <c r="L1428" s="37"/>
      <c r="M1428" s="37"/>
      <c r="N1428" s="37"/>
    </row>
    <row r="1429" spans="4:14" s="35" customFormat="1" x14ac:dyDescent="0.3">
      <c r="D1429" s="37"/>
      <c r="J1429" s="37"/>
      <c r="K1429" s="37"/>
      <c r="L1429" s="37"/>
      <c r="M1429" s="37"/>
      <c r="N1429" s="37"/>
    </row>
    <row r="1430" spans="4:14" s="35" customFormat="1" x14ac:dyDescent="0.3">
      <c r="D1430" s="37"/>
      <c r="J1430" s="37"/>
      <c r="K1430" s="37"/>
      <c r="L1430" s="37"/>
      <c r="M1430" s="37"/>
      <c r="N1430" s="37"/>
    </row>
    <row r="1431" spans="4:14" s="35" customFormat="1" x14ac:dyDescent="0.3">
      <c r="D1431" s="37"/>
      <c r="J1431" s="37"/>
      <c r="K1431" s="37"/>
      <c r="L1431" s="37"/>
      <c r="M1431" s="37"/>
      <c r="N1431" s="37"/>
    </row>
    <row r="1432" spans="4:14" s="35" customFormat="1" x14ac:dyDescent="0.3">
      <c r="D1432" s="37"/>
      <c r="J1432" s="37"/>
      <c r="K1432" s="37"/>
      <c r="L1432" s="37"/>
      <c r="M1432" s="37"/>
      <c r="N1432" s="37"/>
    </row>
    <row r="1433" spans="4:14" s="35" customFormat="1" x14ac:dyDescent="0.3">
      <c r="D1433" s="37"/>
      <c r="J1433" s="37"/>
      <c r="K1433" s="37"/>
      <c r="L1433" s="37"/>
      <c r="M1433" s="37"/>
      <c r="N1433" s="37"/>
    </row>
    <row r="1434" spans="4:14" s="35" customFormat="1" x14ac:dyDescent="0.3">
      <c r="D1434" s="37"/>
      <c r="J1434" s="37"/>
      <c r="K1434" s="37"/>
      <c r="L1434" s="37"/>
      <c r="M1434" s="37"/>
      <c r="N1434" s="37"/>
    </row>
    <row r="1435" spans="4:14" s="35" customFormat="1" x14ac:dyDescent="0.3">
      <c r="D1435" s="37"/>
      <c r="J1435" s="37"/>
      <c r="K1435" s="37"/>
      <c r="L1435" s="37"/>
      <c r="M1435" s="37"/>
      <c r="N1435" s="37"/>
    </row>
    <row r="1436" spans="4:14" s="35" customFormat="1" x14ac:dyDescent="0.3">
      <c r="D1436" s="37"/>
      <c r="J1436" s="37"/>
      <c r="K1436" s="37"/>
      <c r="L1436" s="37"/>
      <c r="M1436" s="37"/>
      <c r="N1436" s="37"/>
    </row>
    <row r="1437" spans="4:14" s="35" customFormat="1" x14ac:dyDescent="0.3">
      <c r="D1437" s="37"/>
      <c r="J1437" s="37"/>
      <c r="K1437" s="37"/>
      <c r="L1437" s="37"/>
      <c r="M1437" s="37"/>
      <c r="N1437" s="37"/>
    </row>
    <row r="1438" spans="4:14" s="35" customFormat="1" x14ac:dyDescent="0.3">
      <c r="D1438" s="37"/>
      <c r="J1438" s="37"/>
      <c r="K1438" s="37"/>
      <c r="L1438" s="37"/>
      <c r="M1438" s="37"/>
      <c r="N1438" s="37"/>
    </row>
    <row r="1439" spans="4:14" s="35" customFormat="1" x14ac:dyDescent="0.3">
      <c r="D1439" s="37"/>
      <c r="J1439" s="37"/>
      <c r="K1439" s="37"/>
      <c r="L1439" s="37"/>
      <c r="M1439" s="37"/>
      <c r="N1439" s="37"/>
    </row>
    <row r="1440" spans="4:14" s="35" customFormat="1" x14ac:dyDescent="0.3">
      <c r="D1440" s="37"/>
      <c r="J1440" s="37"/>
      <c r="K1440" s="37"/>
      <c r="L1440" s="37"/>
      <c r="M1440" s="37"/>
      <c r="N1440" s="37"/>
    </row>
    <row r="1441" spans="4:14" s="35" customFormat="1" x14ac:dyDescent="0.3">
      <c r="D1441" s="37"/>
      <c r="J1441" s="37"/>
      <c r="K1441" s="37"/>
      <c r="L1441" s="37"/>
      <c r="M1441" s="37"/>
      <c r="N1441" s="37"/>
    </row>
    <row r="1442" spans="4:14" s="35" customFormat="1" x14ac:dyDescent="0.3">
      <c r="D1442" s="37"/>
      <c r="J1442" s="37"/>
      <c r="K1442" s="37"/>
      <c r="L1442" s="37"/>
      <c r="M1442" s="37"/>
      <c r="N1442" s="37"/>
    </row>
    <row r="1443" spans="4:14" s="35" customFormat="1" x14ac:dyDescent="0.3">
      <c r="D1443" s="37"/>
      <c r="J1443" s="37"/>
      <c r="K1443" s="37"/>
      <c r="L1443" s="37"/>
      <c r="M1443" s="37"/>
      <c r="N1443" s="37"/>
    </row>
    <row r="1444" spans="4:14" s="35" customFormat="1" x14ac:dyDescent="0.3">
      <c r="D1444" s="37"/>
      <c r="J1444" s="37"/>
      <c r="K1444" s="37"/>
      <c r="L1444" s="37"/>
      <c r="M1444" s="37"/>
      <c r="N1444" s="37"/>
    </row>
    <row r="1445" spans="4:14" s="35" customFormat="1" x14ac:dyDescent="0.3">
      <c r="D1445" s="37"/>
      <c r="J1445" s="37"/>
      <c r="K1445" s="37"/>
      <c r="L1445" s="37"/>
      <c r="M1445" s="37"/>
      <c r="N1445" s="37"/>
    </row>
    <row r="1446" spans="4:14" s="35" customFormat="1" x14ac:dyDescent="0.3">
      <c r="D1446" s="37"/>
      <c r="J1446" s="37"/>
      <c r="K1446" s="37"/>
      <c r="L1446" s="37"/>
      <c r="M1446" s="37"/>
      <c r="N1446" s="37"/>
    </row>
    <row r="1447" spans="4:14" s="35" customFormat="1" x14ac:dyDescent="0.3">
      <c r="D1447" s="37"/>
      <c r="J1447" s="37"/>
      <c r="K1447" s="37"/>
      <c r="L1447" s="37"/>
      <c r="M1447" s="37"/>
      <c r="N1447" s="37"/>
    </row>
    <row r="1448" spans="4:14" s="35" customFormat="1" x14ac:dyDescent="0.3">
      <c r="D1448" s="37"/>
      <c r="J1448" s="37"/>
      <c r="K1448" s="37"/>
      <c r="L1448" s="37"/>
      <c r="M1448" s="37"/>
      <c r="N1448" s="37"/>
    </row>
    <row r="1449" spans="4:14" s="35" customFormat="1" x14ac:dyDescent="0.3">
      <c r="D1449" s="37"/>
      <c r="J1449" s="37"/>
      <c r="K1449" s="37"/>
      <c r="L1449" s="37"/>
      <c r="M1449" s="37"/>
      <c r="N1449" s="37"/>
    </row>
    <row r="1450" spans="4:14" s="35" customFormat="1" x14ac:dyDescent="0.3">
      <c r="D1450" s="37"/>
      <c r="J1450" s="37"/>
      <c r="K1450" s="37"/>
      <c r="L1450" s="37"/>
      <c r="M1450" s="37"/>
      <c r="N1450" s="37"/>
    </row>
    <row r="1451" spans="4:14" s="35" customFormat="1" x14ac:dyDescent="0.3">
      <c r="D1451" s="37"/>
      <c r="J1451" s="37"/>
      <c r="K1451" s="37"/>
      <c r="L1451" s="37"/>
      <c r="M1451" s="37"/>
      <c r="N1451" s="37"/>
    </row>
    <row r="1452" spans="4:14" s="35" customFormat="1" x14ac:dyDescent="0.3">
      <c r="D1452" s="37"/>
      <c r="J1452" s="37"/>
      <c r="K1452" s="37"/>
      <c r="L1452" s="37"/>
      <c r="M1452" s="37"/>
      <c r="N1452" s="37"/>
    </row>
    <row r="1453" spans="4:14" s="35" customFormat="1" x14ac:dyDescent="0.3">
      <c r="D1453" s="37"/>
      <c r="J1453" s="37"/>
      <c r="K1453" s="37"/>
      <c r="L1453" s="37"/>
      <c r="M1453" s="37"/>
      <c r="N1453" s="37"/>
    </row>
    <row r="1454" spans="4:14" s="35" customFormat="1" x14ac:dyDescent="0.3">
      <c r="D1454" s="37"/>
      <c r="J1454" s="37"/>
      <c r="K1454" s="37"/>
      <c r="L1454" s="37"/>
      <c r="M1454" s="37"/>
      <c r="N1454" s="37"/>
    </row>
    <row r="1455" spans="4:14" s="35" customFormat="1" x14ac:dyDescent="0.3">
      <c r="D1455" s="37"/>
      <c r="J1455" s="37"/>
      <c r="K1455" s="37"/>
      <c r="L1455" s="37"/>
      <c r="M1455" s="37"/>
      <c r="N1455" s="37"/>
    </row>
    <row r="1456" spans="4:14" s="35" customFormat="1" x14ac:dyDescent="0.3">
      <c r="D1456" s="37"/>
      <c r="J1456" s="37"/>
      <c r="K1456" s="37"/>
      <c r="L1456" s="37"/>
      <c r="M1456" s="37"/>
      <c r="N1456" s="37"/>
    </row>
    <row r="1457" spans="4:14" s="35" customFormat="1" x14ac:dyDescent="0.3">
      <c r="D1457" s="37"/>
      <c r="J1457" s="37"/>
      <c r="K1457" s="37"/>
      <c r="L1457" s="37"/>
      <c r="M1457" s="37"/>
      <c r="N1457" s="37"/>
    </row>
    <row r="1458" spans="4:14" s="35" customFormat="1" x14ac:dyDescent="0.3">
      <c r="D1458" s="37"/>
      <c r="J1458" s="37"/>
      <c r="K1458" s="37"/>
      <c r="L1458" s="37"/>
      <c r="M1458" s="37"/>
      <c r="N1458" s="37"/>
    </row>
    <row r="1459" spans="4:14" s="35" customFormat="1" x14ac:dyDescent="0.3">
      <c r="D1459" s="37"/>
      <c r="J1459" s="37"/>
      <c r="K1459" s="37"/>
      <c r="L1459" s="37"/>
      <c r="M1459" s="37"/>
      <c r="N1459" s="37"/>
    </row>
    <row r="1460" spans="4:14" s="35" customFormat="1" x14ac:dyDescent="0.3">
      <c r="D1460" s="37"/>
      <c r="J1460" s="37"/>
      <c r="K1460" s="37"/>
      <c r="L1460" s="37"/>
      <c r="M1460" s="37"/>
      <c r="N1460" s="37"/>
    </row>
    <row r="1461" spans="4:14" s="35" customFormat="1" x14ac:dyDescent="0.3">
      <c r="D1461" s="37"/>
      <c r="J1461" s="37"/>
      <c r="K1461" s="37"/>
      <c r="L1461" s="37"/>
      <c r="M1461" s="37"/>
      <c r="N1461" s="37"/>
    </row>
    <row r="1462" spans="4:14" s="35" customFormat="1" x14ac:dyDescent="0.3">
      <c r="D1462" s="37"/>
      <c r="J1462" s="37"/>
      <c r="K1462" s="37"/>
      <c r="L1462" s="37"/>
      <c r="M1462" s="37"/>
      <c r="N1462" s="37"/>
    </row>
    <row r="1463" spans="4:14" s="35" customFormat="1" x14ac:dyDescent="0.3">
      <c r="D1463" s="37"/>
      <c r="J1463" s="37"/>
      <c r="K1463" s="37"/>
      <c r="L1463" s="37"/>
      <c r="M1463" s="37"/>
      <c r="N1463" s="37"/>
    </row>
    <row r="1464" spans="4:14" s="35" customFormat="1" x14ac:dyDescent="0.3">
      <c r="D1464" s="37"/>
      <c r="J1464" s="37"/>
      <c r="K1464" s="37"/>
      <c r="L1464" s="37"/>
      <c r="M1464" s="37"/>
      <c r="N1464" s="37"/>
    </row>
    <row r="1465" spans="4:14" s="35" customFormat="1" x14ac:dyDescent="0.3">
      <c r="D1465" s="37"/>
      <c r="J1465" s="37"/>
      <c r="K1465" s="37"/>
      <c r="L1465" s="37"/>
      <c r="M1465" s="37"/>
      <c r="N1465" s="37"/>
    </row>
    <row r="1466" spans="4:14" s="35" customFormat="1" x14ac:dyDescent="0.3">
      <c r="D1466" s="37"/>
      <c r="J1466" s="37"/>
      <c r="K1466" s="37"/>
      <c r="L1466" s="37"/>
      <c r="M1466" s="37"/>
      <c r="N1466" s="37"/>
    </row>
    <row r="1467" spans="4:14" s="35" customFormat="1" x14ac:dyDescent="0.3">
      <c r="D1467" s="37"/>
      <c r="J1467" s="37"/>
      <c r="K1467" s="37"/>
      <c r="L1467" s="37"/>
      <c r="M1467" s="37"/>
      <c r="N1467" s="37"/>
    </row>
    <row r="1468" spans="4:14" s="35" customFormat="1" x14ac:dyDescent="0.3">
      <c r="D1468" s="37"/>
      <c r="J1468" s="37"/>
      <c r="K1468" s="37"/>
      <c r="L1468" s="37"/>
      <c r="M1468" s="37"/>
      <c r="N1468" s="37"/>
    </row>
    <row r="1469" spans="4:14" s="35" customFormat="1" x14ac:dyDescent="0.3">
      <c r="D1469" s="37"/>
      <c r="J1469" s="37"/>
      <c r="K1469" s="37"/>
      <c r="L1469" s="37"/>
      <c r="M1469" s="37"/>
      <c r="N1469" s="37"/>
    </row>
    <row r="1470" spans="4:14" s="35" customFormat="1" x14ac:dyDescent="0.3">
      <c r="D1470" s="37"/>
      <c r="J1470" s="37"/>
      <c r="K1470" s="37"/>
      <c r="L1470" s="37"/>
      <c r="M1470" s="37"/>
      <c r="N1470" s="37"/>
    </row>
    <row r="1471" spans="4:14" s="35" customFormat="1" x14ac:dyDescent="0.3">
      <c r="D1471" s="37"/>
      <c r="J1471" s="37"/>
      <c r="K1471" s="37"/>
      <c r="L1471" s="37"/>
      <c r="M1471" s="37"/>
      <c r="N1471" s="37"/>
    </row>
    <row r="1472" spans="4:14" s="35" customFormat="1" x14ac:dyDescent="0.3">
      <c r="D1472" s="37"/>
      <c r="J1472" s="37"/>
      <c r="K1472" s="37"/>
      <c r="L1472" s="37"/>
      <c r="M1472" s="37"/>
      <c r="N1472" s="37"/>
    </row>
    <row r="1473" spans="4:14" s="35" customFormat="1" x14ac:dyDescent="0.3">
      <c r="D1473" s="37"/>
      <c r="J1473" s="37"/>
      <c r="K1473" s="37"/>
      <c r="L1473" s="37"/>
      <c r="M1473" s="37"/>
      <c r="N1473" s="37"/>
    </row>
    <row r="1474" spans="4:14" s="35" customFormat="1" x14ac:dyDescent="0.3">
      <c r="D1474" s="37"/>
      <c r="J1474" s="37"/>
      <c r="K1474" s="37"/>
      <c r="L1474" s="37"/>
      <c r="M1474" s="37"/>
      <c r="N1474" s="37"/>
    </row>
    <row r="1475" spans="4:14" s="35" customFormat="1" x14ac:dyDescent="0.3">
      <c r="D1475" s="37"/>
      <c r="J1475" s="37"/>
      <c r="K1475" s="37"/>
      <c r="L1475" s="37"/>
      <c r="M1475" s="37"/>
      <c r="N1475" s="37"/>
    </row>
    <row r="1476" spans="4:14" s="35" customFormat="1" x14ac:dyDescent="0.3">
      <c r="D1476" s="37"/>
      <c r="J1476" s="37"/>
      <c r="K1476" s="37"/>
      <c r="L1476" s="37"/>
      <c r="M1476" s="37"/>
      <c r="N1476" s="37"/>
    </row>
    <row r="1477" spans="4:14" s="35" customFormat="1" x14ac:dyDescent="0.3">
      <c r="D1477" s="37"/>
      <c r="J1477" s="37"/>
      <c r="K1477" s="37"/>
      <c r="L1477" s="37"/>
      <c r="M1477" s="37"/>
      <c r="N1477" s="37"/>
    </row>
    <row r="1478" spans="4:14" s="35" customFormat="1" x14ac:dyDescent="0.3">
      <c r="D1478" s="37"/>
      <c r="J1478" s="37"/>
      <c r="K1478" s="37"/>
      <c r="L1478" s="37"/>
      <c r="M1478" s="37"/>
      <c r="N1478" s="37"/>
    </row>
    <row r="1479" spans="4:14" s="35" customFormat="1" x14ac:dyDescent="0.3">
      <c r="D1479" s="37"/>
      <c r="J1479" s="37"/>
      <c r="K1479" s="37"/>
      <c r="L1479" s="37"/>
      <c r="M1479" s="37"/>
      <c r="N1479" s="37"/>
    </row>
    <row r="1480" spans="4:14" s="35" customFormat="1" x14ac:dyDescent="0.3">
      <c r="D1480" s="37"/>
      <c r="J1480" s="37"/>
      <c r="K1480" s="37"/>
      <c r="L1480" s="37"/>
      <c r="M1480" s="37"/>
      <c r="N1480" s="37"/>
    </row>
    <row r="1481" spans="4:14" s="35" customFormat="1" x14ac:dyDescent="0.3">
      <c r="D1481" s="37"/>
      <c r="J1481" s="37"/>
      <c r="K1481" s="37"/>
      <c r="L1481" s="37"/>
      <c r="M1481" s="37"/>
      <c r="N1481" s="37"/>
    </row>
    <row r="1482" spans="4:14" s="35" customFormat="1" x14ac:dyDescent="0.3">
      <c r="D1482" s="37"/>
      <c r="J1482" s="37"/>
      <c r="K1482" s="37"/>
      <c r="L1482" s="37"/>
      <c r="M1482" s="37"/>
      <c r="N1482" s="37"/>
    </row>
    <row r="1483" spans="4:14" s="35" customFormat="1" x14ac:dyDescent="0.3">
      <c r="D1483" s="37"/>
      <c r="J1483" s="37"/>
      <c r="K1483" s="37"/>
      <c r="L1483" s="37"/>
      <c r="M1483" s="37"/>
      <c r="N1483" s="37"/>
    </row>
    <row r="1484" spans="4:14" s="35" customFormat="1" x14ac:dyDescent="0.3">
      <c r="D1484" s="37"/>
      <c r="J1484" s="37"/>
      <c r="K1484" s="37"/>
      <c r="L1484" s="37"/>
      <c r="M1484" s="37"/>
      <c r="N1484" s="37"/>
    </row>
    <row r="1485" spans="4:14" s="35" customFormat="1" x14ac:dyDescent="0.3">
      <c r="D1485" s="37"/>
      <c r="J1485" s="37"/>
      <c r="K1485" s="37"/>
      <c r="L1485" s="37"/>
      <c r="M1485" s="37"/>
      <c r="N1485" s="37"/>
    </row>
    <row r="1486" spans="4:14" s="35" customFormat="1" x14ac:dyDescent="0.3">
      <c r="D1486" s="37"/>
      <c r="J1486" s="37"/>
      <c r="K1486" s="37"/>
      <c r="L1486" s="37"/>
      <c r="M1486" s="37"/>
      <c r="N1486" s="37"/>
    </row>
    <row r="1487" spans="4:14" s="35" customFormat="1" x14ac:dyDescent="0.3">
      <c r="D1487" s="37"/>
      <c r="J1487" s="37"/>
      <c r="K1487" s="37"/>
      <c r="L1487" s="37"/>
      <c r="M1487" s="37"/>
      <c r="N1487" s="37"/>
    </row>
    <row r="1488" spans="4:14" s="35" customFormat="1" x14ac:dyDescent="0.3">
      <c r="D1488" s="37"/>
      <c r="J1488" s="37"/>
      <c r="K1488" s="37"/>
      <c r="L1488" s="37"/>
      <c r="M1488" s="37"/>
      <c r="N1488" s="37"/>
    </row>
    <row r="1489" spans="4:14" s="35" customFormat="1" x14ac:dyDescent="0.3">
      <c r="D1489" s="37"/>
      <c r="J1489" s="37"/>
      <c r="K1489" s="37"/>
      <c r="L1489" s="37"/>
      <c r="M1489" s="37"/>
      <c r="N1489" s="37"/>
    </row>
    <row r="1490" spans="4:14" s="35" customFormat="1" x14ac:dyDescent="0.3">
      <c r="D1490" s="37"/>
      <c r="J1490" s="37"/>
      <c r="K1490" s="37"/>
      <c r="L1490" s="37"/>
      <c r="M1490" s="37"/>
      <c r="N1490" s="37"/>
    </row>
    <row r="1491" spans="4:14" s="35" customFormat="1" x14ac:dyDescent="0.3">
      <c r="D1491" s="37"/>
      <c r="J1491" s="37"/>
      <c r="K1491" s="37"/>
      <c r="L1491" s="37"/>
      <c r="M1491" s="37"/>
      <c r="N1491" s="37"/>
    </row>
    <row r="1492" spans="4:14" s="35" customFormat="1" x14ac:dyDescent="0.3">
      <c r="D1492" s="37"/>
      <c r="J1492" s="37"/>
      <c r="K1492" s="37"/>
      <c r="L1492" s="37"/>
      <c r="M1492" s="37"/>
      <c r="N1492" s="37"/>
    </row>
    <row r="1493" spans="4:14" s="35" customFormat="1" x14ac:dyDescent="0.3">
      <c r="D1493" s="37"/>
      <c r="J1493" s="37"/>
      <c r="K1493" s="37"/>
      <c r="L1493" s="37"/>
      <c r="M1493" s="37"/>
      <c r="N1493" s="37"/>
    </row>
    <row r="1494" spans="4:14" s="35" customFormat="1" x14ac:dyDescent="0.3">
      <c r="D1494" s="37"/>
      <c r="J1494" s="37"/>
      <c r="K1494" s="37"/>
      <c r="L1494" s="37"/>
      <c r="M1494" s="37"/>
      <c r="N1494" s="37"/>
    </row>
    <row r="1495" spans="4:14" s="35" customFormat="1" x14ac:dyDescent="0.3">
      <c r="D1495" s="37"/>
      <c r="J1495" s="37"/>
      <c r="K1495" s="37"/>
      <c r="L1495" s="37"/>
      <c r="M1495" s="37"/>
      <c r="N1495" s="37"/>
    </row>
    <row r="1496" spans="4:14" s="35" customFormat="1" x14ac:dyDescent="0.3">
      <c r="D1496" s="37"/>
      <c r="J1496" s="37"/>
      <c r="K1496" s="37"/>
      <c r="L1496" s="37"/>
      <c r="M1496" s="37"/>
      <c r="N1496" s="37"/>
    </row>
    <row r="1497" spans="4:14" s="35" customFormat="1" x14ac:dyDescent="0.3">
      <c r="D1497" s="37"/>
      <c r="J1497" s="37"/>
      <c r="K1497" s="37"/>
      <c r="L1497" s="37"/>
      <c r="M1497" s="37"/>
      <c r="N1497" s="37"/>
    </row>
    <row r="1498" spans="4:14" s="35" customFormat="1" x14ac:dyDescent="0.3">
      <c r="D1498" s="37"/>
      <c r="J1498" s="37"/>
      <c r="K1498" s="37"/>
      <c r="L1498" s="37"/>
      <c r="M1498" s="37"/>
      <c r="N1498" s="37"/>
    </row>
    <row r="1499" spans="4:14" s="35" customFormat="1" x14ac:dyDescent="0.3">
      <c r="D1499" s="37"/>
      <c r="J1499" s="37"/>
      <c r="K1499" s="37"/>
      <c r="L1499" s="37"/>
      <c r="M1499" s="37"/>
      <c r="N1499" s="37"/>
    </row>
    <row r="1500" spans="4:14" s="35" customFormat="1" x14ac:dyDescent="0.3">
      <c r="D1500" s="37"/>
      <c r="J1500" s="37"/>
      <c r="K1500" s="37"/>
      <c r="L1500" s="37"/>
      <c r="M1500" s="37"/>
      <c r="N1500" s="37"/>
    </row>
    <row r="1501" spans="4:14" s="35" customFormat="1" x14ac:dyDescent="0.3">
      <c r="D1501" s="37"/>
      <c r="J1501" s="37"/>
      <c r="K1501" s="37"/>
      <c r="L1501" s="37"/>
      <c r="M1501" s="37"/>
      <c r="N1501" s="37"/>
    </row>
    <row r="1502" spans="4:14" s="35" customFormat="1" x14ac:dyDescent="0.3">
      <c r="D1502" s="37"/>
      <c r="J1502" s="37"/>
      <c r="K1502" s="37"/>
      <c r="L1502" s="37"/>
      <c r="M1502" s="37"/>
      <c r="N1502" s="37"/>
    </row>
    <row r="1503" spans="4:14" s="35" customFormat="1" x14ac:dyDescent="0.3">
      <c r="D1503" s="37"/>
      <c r="J1503" s="37"/>
      <c r="K1503" s="37"/>
      <c r="L1503" s="37"/>
      <c r="M1503" s="37"/>
      <c r="N1503" s="37"/>
    </row>
    <row r="1504" spans="4:14" s="35" customFormat="1" x14ac:dyDescent="0.3">
      <c r="D1504" s="37"/>
      <c r="J1504" s="37"/>
      <c r="K1504" s="37"/>
      <c r="L1504" s="37"/>
      <c r="M1504" s="37"/>
      <c r="N1504" s="37"/>
    </row>
    <row r="1505" spans="4:14" s="35" customFormat="1" x14ac:dyDescent="0.3">
      <c r="D1505" s="37"/>
      <c r="J1505" s="37"/>
      <c r="K1505" s="37"/>
      <c r="L1505" s="37"/>
      <c r="M1505" s="37"/>
      <c r="N1505" s="37"/>
    </row>
    <row r="1506" spans="4:14" s="35" customFormat="1" x14ac:dyDescent="0.3">
      <c r="D1506" s="37"/>
      <c r="J1506" s="37"/>
      <c r="K1506" s="37"/>
      <c r="L1506" s="37"/>
      <c r="M1506" s="37"/>
      <c r="N1506" s="37"/>
    </row>
    <row r="1507" spans="4:14" s="35" customFormat="1" x14ac:dyDescent="0.3">
      <c r="D1507" s="37"/>
      <c r="J1507" s="37"/>
      <c r="K1507" s="37"/>
      <c r="L1507" s="37"/>
      <c r="M1507" s="37"/>
      <c r="N1507" s="37"/>
    </row>
    <row r="1508" spans="4:14" s="35" customFormat="1" x14ac:dyDescent="0.3">
      <c r="D1508" s="37"/>
      <c r="J1508" s="37"/>
      <c r="K1508" s="37"/>
      <c r="L1508" s="37"/>
      <c r="M1508" s="37"/>
      <c r="N1508" s="37"/>
    </row>
    <row r="1509" spans="4:14" s="35" customFormat="1" x14ac:dyDescent="0.3">
      <c r="D1509" s="37"/>
      <c r="J1509" s="37"/>
      <c r="K1509" s="37"/>
      <c r="L1509" s="37"/>
      <c r="M1509" s="37"/>
      <c r="N1509" s="37"/>
    </row>
    <row r="1510" spans="4:14" s="35" customFormat="1" x14ac:dyDescent="0.3">
      <c r="D1510" s="37"/>
      <c r="J1510" s="37"/>
      <c r="K1510" s="37"/>
      <c r="L1510" s="37"/>
      <c r="M1510" s="37"/>
      <c r="N1510" s="37"/>
    </row>
    <row r="1511" spans="4:14" s="35" customFormat="1" x14ac:dyDescent="0.3">
      <c r="D1511" s="37"/>
      <c r="J1511" s="37"/>
      <c r="K1511" s="37"/>
      <c r="L1511" s="37"/>
      <c r="M1511" s="37"/>
      <c r="N1511" s="37"/>
    </row>
    <row r="1512" spans="4:14" s="35" customFormat="1" x14ac:dyDescent="0.3">
      <c r="D1512" s="37"/>
      <c r="J1512" s="37"/>
      <c r="K1512" s="37"/>
      <c r="L1512" s="37"/>
      <c r="M1512" s="37"/>
      <c r="N1512" s="37"/>
    </row>
    <row r="1513" spans="4:14" s="35" customFormat="1" x14ac:dyDescent="0.3">
      <c r="D1513" s="37"/>
      <c r="J1513" s="37"/>
      <c r="K1513" s="37"/>
      <c r="L1513" s="37"/>
      <c r="M1513" s="37"/>
      <c r="N1513" s="37"/>
    </row>
    <row r="1514" spans="4:14" s="35" customFormat="1" x14ac:dyDescent="0.3">
      <c r="D1514" s="37"/>
      <c r="J1514" s="37"/>
      <c r="K1514" s="37"/>
      <c r="L1514" s="37"/>
      <c r="M1514" s="37"/>
      <c r="N1514" s="37"/>
    </row>
    <row r="1515" spans="4:14" s="35" customFormat="1" x14ac:dyDescent="0.3">
      <c r="D1515" s="37"/>
      <c r="J1515" s="37"/>
      <c r="K1515" s="37"/>
      <c r="L1515" s="37"/>
      <c r="M1515" s="37"/>
      <c r="N1515" s="37"/>
    </row>
    <row r="1516" spans="4:14" s="35" customFormat="1" x14ac:dyDescent="0.3">
      <c r="D1516" s="37"/>
      <c r="J1516" s="37"/>
      <c r="K1516" s="37"/>
      <c r="L1516" s="37"/>
      <c r="M1516" s="37"/>
      <c r="N1516" s="37"/>
    </row>
    <row r="1517" spans="4:14" s="35" customFormat="1" x14ac:dyDescent="0.3">
      <c r="D1517" s="37"/>
      <c r="J1517" s="37"/>
      <c r="K1517" s="37"/>
      <c r="L1517" s="37"/>
      <c r="M1517" s="37"/>
      <c r="N1517" s="37"/>
    </row>
    <row r="1518" spans="4:14" s="35" customFormat="1" x14ac:dyDescent="0.3">
      <c r="D1518" s="37"/>
      <c r="J1518" s="37"/>
      <c r="K1518" s="37"/>
      <c r="L1518" s="37"/>
      <c r="M1518" s="37"/>
      <c r="N1518" s="37"/>
    </row>
    <row r="1519" spans="4:14" s="35" customFormat="1" x14ac:dyDescent="0.3">
      <c r="D1519" s="37"/>
      <c r="J1519" s="37"/>
      <c r="K1519" s="37"/>
      <c r="L1519" s="37"/>
      <c r="M1519" s="37"/>
      <c r="N1519" s="37"/>
    </row>
    <row r="1520" spans="4:14" s="35" customFormat="1" x14ac:dyDescent="0.3">
      <c r="D1520" s="37"/>
      <c r="J1520" s="37"/>
      <c r="K1520" s="37"/>
      <c r="L1520" s="37"/>
      <c r="M1520" s="37"/>
      <c r="N1520" s="37"/>
    </row>
    <row r="1521" spans="4:14" s="35" customFormat="1" x14ac:dyDescent="0.3">
      <c r="D1521" s="37"/>
      <c r="J1521" s="37"/>
      <c r="K1521" s="37"/>
      <c r="L1521" s="37"/>
      <c r="M1521" s="37"/>
      <c r="N1521" s="37"/>
    </row>
    <row r="1522" spans="4:14" s="35" customFormat="1" x14ac:dyDescent="0.3">
      <c r="D1522" s="37"/>
      <c r="J1522" s="37"/>
      <c r="K1522" s="37"/>
      <c r="L1522" s="37"/>
      <c r="M1522" s="37"/>
      <c r="N1522" s="37"/>
    </row>
    <row r="1523" spans="4:14" s="35" customFormat="1" x14ac:dyDescent="0.3">
      <c r="D1523" s="37"/>
      <c r="J1523" s="37"/>
      <c r="K1523" s="37"/>
      <c r="L1523" s="37"/>
      <c r="M1523" s="37"/>
      <c r="N1523" s="37"/>
    </row>
    <row r="1524" spans="4:14" s="35" customFormat="1" x14ac:dyDescent="0.3">
      <c r="D1524" s="37"/>
      <c r="J1524" s="37"/>
      <c r="K1524" s="37"/>
      <c r="L1524" s="37"/>
      <c r="M1524" s="37"/>
      <c r="N1524" s="37"/>
    </row>
    <row r="1525" spans="4:14" s="35" customFormat="1" x14ac:dyDescent="0.3">
      <c r="D1525" s="37"/>
      <c r="J1525" s="37"/>
      <c r="K1525" s="37"/>
      <c r="L1525" s="37"/>
      <c r="M1525" s="37"/>
      <c r="N1525" s="37"/>
    </row>
    <row r="1526" spans="4:14" s="35" customFormat="1" x14ac:dyDescent="0.3">
      <c r="D1526" s="37"/>
      <c r="J1526" s="37"/>
      <c r="K1526" s="37"/>
      <c r="L1526" s="37"/>
      <c r="M1526" s="37"/>
      <c r="N1526" s="37"/>
    </row>
    <row r="1527" spans="4:14" s="35" customFormat="1" x14ac:dyDescent="0.3">
      <c r="D1527" s="37"/>
      <c r="J1527" s="37"/>
      <c r="K1527" s="37"/>
      <c r="L1527" s="37"/>
      <c r="M1527" s="37"/>
      <c r="N1527" s="37"/>
    </row>
    <row r="1528" spans="4:14" s="35" customFormat="1" x14ac:dyDescent="0.3">
      <c r="D1528" s="37"/>
      <c r="J1528" s="37"/>
      <c r="K1528" s="37"/>
      <c r="L1528" s="37"/>
      <c r="M1528" s="37"/>
      <c r="N1528" s="37"/>
    </row>
    <row r="1529" spans="4:14" s="35" customFormat="1" x14ac:dyDescent="0.3">
      <c r="D1529" s="37"/>
      <c r="J1529" s="37"/>
      <c r="K1529" s="37"/>
      <c r="L1529" s="37"/>
      <c r="M1529" s="37"/>
      <c r="N1529" s="37"/>
    </row>
    <row r="1530" spans="4:14" s="35" customFormat="1" x14ac:dyDescent="0.3">
      <c r="D1530" s="37"/>
      <c r="J1530" s="37"/>
      <c r="K1530" s="37"/>
      <c r="L1530" s="37"/>
      <c r="M1530" s="37"/>
      <c r="N1530" s="37"/>
    </row>
    <row r="1531" spans="4:14" s="35" customFormat="1" x14ac:dyDescent="0.3">
      <c r="D1531" s="37"/>
      <c r="J1531" s="37"/>
      <c r="K1531" s="37"/>
      <c r="L1531" s="37"/>
      <c r="M1531" s="37"/>
      <c r="N1531" s="37"/>
    </row>
    <row r="1532" spans="4:14" s="35" customFormat="1" x14ac:dyDescent="0.3">
      <c r="D1532" s="37"/>
      <c r="J1532" s="37"/>
      <c r="K1532" s="37"/>
      <c r="L1532" s="37"/>
      <c r="M1532" s="37"/>
      <c r="N1532" s="37"/>
    </row>
    <row r="1533" spans="4:14" s="35" customFormat="1" x14ac:dyDescent="0.3">
      <c r="D1533" s="37"/>
      <c r="J1533" s="37"/>
      <c r="K1533" s="37"/>
      <c r="L1533" s="37"/>
      <c r="M1533" s="37"/>
      <c r="N1533" s="37"/>
    </row>
    <row r="1534" spans="4:14" s="35" customFormat="1" x14ac:dyDescent="0.3">
      <c r="D1534" s="37"/>
      <c r="J1534" s="37"/>
      <c r="K1534" s="37"/>
      <c r="L1534" s="37"/>
      <c r="M1534" s="37"/>
      <c r="N1534" s="37"/>
    </row>
    <row r="1535" spans="4:14" s="35" customFormat="1" x14ac:dyDescent="0.3">
      <c r="D1535" s="37"/>
      <c r="J1535" s="37"/>
      <c r="K1535" s="37"/>
      <c r="L1535" s="37"/>
      <c r="M1535" s="37"/>
      <c r="N1535" s="37"/>
    </row>
    <row r="1536" spans="4:14" s="35" customFormat="1" x14ac:dyDescent="0.3">
      <c r="D1536" s="37"/>
      <c r="J1536" s="37"/>
      <c r="K1536" s="37"/>
      <c r="L1536" s="37"/>
      <c r="M1536" s="37"/>
      <c r="N1536" s="37"/>
    </row>
    <row r="1537" spans="4:14" s="35" customFormat="1" x14ac:dyDescent="0.3">
      <c r="D1537" s="37"/>
      <c r="J1537" s="37"/>
      <c r="K1537" s="37"/>
      <c r="L1537" s="37"/>
      <c r="M1537" s="37"/>
      <c r="N1537" s="37"/>
    </row>
    <row r="1538" spans="4:14" s="35" customFormat="1" x14ac:dyDescent="0.3">
      <c r="D1538" s="37"/>
      <c r="J1538" s="37"/>
      <c r="K1538" s="37"/>
      <c r="L1538" s="37"/>
      <c r="M1538" s="37"/>
      <c r="N1538" s="37"/>
    </row>
    <row r="1539" spans="4:14" s="35" customFormat="1" x14ac:dyDescent="0.3">
      <c r="D1539" s="37"/>
      <c r="J1539" s="37"/>
      <c r="K1539" s="37"/>
      <c r="L1539" s="37"/>
      <c r="M1539" s="37"/>
      <c r="N1539" s="37"/>
    </row>
    <row r="1540" spans="4:14" s="35" customFormat="1" x14ac:dyDescent="0.3">
      <c r="D1540" s="37"/>
      <c r="J1540" s="37"/>
      <c r="K1540" s="37"/>
      <c r="L1540" s="37"/>
      <c r="M1540" s="37"/>
      <c r="N1540" s="37"/>
    </row>
    <row r="1541" spans="4:14" s="35" customFormat="1" x14ac:dyDescent="0.3">
      <c r="D1541" s="37"/>
      <c r="J1541" s="37"/>
      <c r="K1541" s="37"/>
      <c r="L1541" s="37"/>
      <c r="M1541" s="37"/>
      <c r="N1541" s="37"/>
    </row>
    <row r="1542" spans="4:14" s="35" customFormat="1" x14ac:dyDescent="0.3">
      <c r="D1542" s="37"/>
      <c r="J1542" s="37"/>
      <c r="K1542" s="37"/>
      <c r="L1542" s="37"/>
      <c r="M1542" s="37"/>
      <c r="N1542" s="37"/>
    </row>
    <row r="1543" spans="4:14" s="35" customFormat="1" x14ac:dyDescent="0.3">
      <c r="D1543" s="37"/>
      <c r="J1543" s="37"/>
      <c r="K1543" s="37"/>
      <c r="L1543" s="37"/>
      <c r="M1543" s="37"/>
      <c r="N1543" s="37"/>
    </row>
    <row r="1544" spans="4:14" s="35" customFormat="1" x14ac:dyDescent="0.3">
      <c r="D1544" s="37"/>
      <c r="J1544" s="37"/>
      <c r="K1544" s="37"/>
      <c r="L1544" s="37"/>
      <c r="M1544" s="37"/>
      <c r="N1544" s="37"/>
    </row>
    <row r="1545" spans="4:14" s="35" customFormat="1" x14ac:dyDescent="0.3">
      <c r="D1545" s="37"/>
      <c r="J1545" s="37"/>
      <c r="K1545" s="37"/>
      <c r="L1545" s="37"/>
      <c r="M1545" s="37"/>
      <c r="N1545" s="37"/>
    </row>
    <row r="1546" spans="4:14" s="35" customFormat="1" x14ac:dyDescent="0.3">
      <c r="D1546" s="37"/>
      <c r="J1546" s="37"/>
      <c r="K1546" s="37"/>
      <c r="L1546" s="37"/>
      <c r="M1546" s="37"/>
      <c r="N1546" s="37"/>
    </row>
    <row r="1547" spans="4:14" s="35" customFormat="1" x14ac:dyDescent="0.3">
      <c r="D1547" s="37"/>
      <c r="J1547" s="37"/>
      <c r="K1547" s="37"/>
      <c r="L1547" s="37"/>
      <c r="M1547" s="37"/>
      <c r="N1547" s="37"/>
    </row>
    <row r="1548" spans="4:14" s="35" customFormat="1" x14ac:dyDescent="0.3">
      <c r="D1548" s="37"/>
      <c r="J1548" s="37"/>
      <c r="K1548" s="37"/>
      <c r="L1548" s="37"/>
      <c r="M1548" s="37"/>
      <c r="N1548" s="37"/>
    </row>
    <row r="1549" spans="4:14" s="35" customFormat="1" x14ac:dyDescent="0.3">
      <c r="D1549" s="37"/>
      <c r="J1549" s="37"/>
      <c r="K1549" s="37"/>
      <c r="L1549" s="37"/>
      <c r="M1549" s="37"/>
      <c r="N1549" s="37"/>
    </row>
    <row r="1550" spans="4:14" s="35" customFormat="1" x14ac:dyDescent="0.3">
      <c r="D1550" s="37"/>
      <c r="J1550" s="37"/>
      <c r="K1550" s="37"/>
      <c r="L1550" s="37"/>
      <c r="M1550" s="37"/>
      <c r="N1550" s="37"/>
    </row>
    <row r="1551" spans="4:14" s="35" customFormat="1" x14ac:dyDescent="0.3">
      <c r="D1551" s="37"/>
      <c r="J1551" s="37"/>
      <c r="K1551" s="37"/>
      <c r="L1551" s="37"/>
      <c r="M1551" s="37"/>
      <c r="N1551" s="37"/>
    </row>
    <row r="1552" spans="4:14" s="35" customFormat="1" x14ac:dyDescent="0.3">
      <c r="D1552" s="37"/>
      <c r="J1552" s="37"/>
      <c r="K1552" s="37"/>
      <c r="L1552" s="37"/>
      <c r="M1552" s="37"/>
      <c r="N1552" s="37"/>
    </row>
    <row r="1553" spans="4:14" s="35" customFormat="1" x14ac:dyDescent="0.3">
      <c r="D1553" s="37"/>
      <c r="J1553" s="37"/>
      <c r="K1553" s="37"/>
      <c r="L1553" s="37"/>
      <c r="M1553" s="37"/>
      <c r="N1553" s="37"/>
    </row>
    <row r="1554" spans="4:14" s="35" customFormat="1" x14ac:dyDescent="0.3">
      <c r="D1554" s="37"/>
      <c r="J1554" s="37"/>
      <c r="K1554" s="37"/>
      <c r="L1554" s="37"/>
      <c r="M1554" s="37"/>
      <c r="N1554" s="37"/>
    </row>
    <row r="1555" spans="4:14" s="35" customFormat="1" x14ac:dyDescent="0.3">
      <c r="D1555" s="37"/>
      <c r="J1555" s="37"/>
      <c r="K1555" s="37"/>
      <c r="L1555" s="37"/>
      <c r="M1555" s="37"/>
      <c r="N1555" s="37"/>
    </row>
    <row r="1556" spans="4:14" s="35" customFormat="1" x14ac:dyDescent="0.3">
      <c r="D1556" s="37"/>
      <c r="J1556" s="37"/>
      <c r="K1556" s="37"/>
      <c r="L1556" s="37"/>
      <c r="M1556" s="37"/>
      <c r="N1556" s="37"/>
    </row>
    <row r="1557" spans="4:14" s="35" customFormat="1" x14ac:dyDescent="0.3">
      <c r="D1557" s="37"/>
      <c r="J1557" s="37"/>
      <c r="K1557" s="37"/>
      <c r="L1557" s="37"/>
      <c r="M1557" s="37"/>
      <c r="N1557" s="37"/>
    </row>
    <row r="1558" spans="4:14" s="35" customFormat="1" x14ac:dyDescent="0.3">
      <c r="D1558" s="37"/>
      <c r="J1558" s="37"/>
      <c r="K1558" s="37"/>
      <c r="L1558" s="37"/>
      <c r="M1558" s="37"/>
      <c r="N1558" s="37"/>
    </row>
    <row r="1559" spans="4:14" s="35" customFormat="1" x14ac:dyDescent="0.3">
      <c r="D1559" s="37"/>
      <c r="J1559" s="37"/>
      <c r="K1559" s="37"/>
      <c r="L1559" s="37"/>
      <c r="M1559" s="37"/>
      <c r="N1559" s="37"/>
    </row>
    <row r="1560" spans="4:14" s="35" customFormat="1" x14ac:dyDescent="0.3">
      <c r="D1560" s="37"/>
      <c r="J1560" s="37"/>
      <c r="K1560" s="37"/>
      <c r="L1560" s="37"/>
      <c r="M1560" s="37"/>
      <c r="N1560" s="37"/>
    </row>
    <row r="1561" spans="4:14" s="35" customFormat="1" x14ac:dyDescent="0.3">
      <c r="D1561" s="37"/>
      <c r="J1561" s="37"/>
      <c r="K1561" s="37"/>
      <c r="L1561" s="37"/>
      <c r="M1561" s="37"/>
      <c r="N1561" s="37"/>
    </row>
    <row r="1562" spans="4:14" s="35" customFormat="1" x14ac:dyDescent="0.3">
      <c r="D1562" s="37"/>
      <c r="J1562" s="37"/>
      <c r="K1562" s="37"/>
      <c r="L1562" s="37"/>
      <c r="M1562" s="37"/>
      <c r="N1562" s="37"/>
    </row>
    <row r="1563" spans="4:14" s="35" customFormat="1" x14ac:dyDescent="0.3">
      <c r="D1563" s="37"/>
      <c r="J1563" s="37"/>
      <c r="K1563" s="37"/>
      <c r="L1563" s="37"/>
      <c r="M1563" s="37"/>
      <c r="N1563" s="37"/>
    </row>
    <row r="1564" spans="4:14" s="35" customFormat="1" x14ac:dyDescent="0.3">
      <c r="D1564" s="37"/>
      <c r="J1564" s="37"/>
      <c r="K1564" s="37"/>
      <c r="L1564" s="37"/>
      <c r="M1564" s="37"/>
      <c r="N1564" s="37"/>
    </row>
    <row r="1565" spans="4:14" s="35" customFormat="1" x14ac:dyDescent="0.3">
      <c r="D1565" s="37"/>
      <c r="J1565" s="37"/>
      <c r="K1565" s="37"/>
      <c r="L1565" s="37"/>
      <c r="M1565" s="37"/>
      <c r="N1565" s="37"/>
    </row>
    <row r="1566" spans="4:14" s="35" customFormat="1" x14ac:dyDescent="0.3">
      <c r="D1566" s="37"/>
      <c r="J1566" s="37"/>
      <c r="K1566" s="37"/>
      <c r="L1566" s="37"/>
      <c r="M1566" s="37"/>
      <c r="N1566" s="37"/>
    </row>
    <row r="1567" spans="4:14" s="35" customFormat="1" x14ac:dyDescent="0.3">
      <c r="D1567" s="37"/>
      <c r="J1567" s="37"/>
      <c r="K1567" s="37"/>
      <c r="L1567" s="37"/>
      <c r="M1567" s="37"/>
      <c r="N1567" s="37"/>
    </row>
    <row r="1568" spans="4:14" s="35" customFormat="1" x14ac:dyDescent="0.3">
      <c r="D1568" s="37"/>
      <c r="J1568" s="37"/>
      <c r="K1568" s="37"/>
      <c r="L1568" s="37"/>
      <c r="M1568" s="37"/>
      <c r="N1568" s="37"/>
    </row>
    <row r="1569" spans="4:14" s="35" customFormat="1" x14ac:dyDescent="0.3">
      <c r="D1569" s="37"/>
      <c r="J1569" s="37"/>
      <c r="K1569" s="37"/>
      <c r="L1569" s="37"/>
      <c r="M1569" s="37"/>
      <c r="N1569" s="37"/>
    </row>
    <row r="1570" spans="4:14" s="35" customFormat="1" x14ac:dyDescent="0.3">
      <c r="D1570" s="37"/>
      <c r="J1570" s="37"/>
      <c r="K1570" s="37"/>
      <c r="L1570" s="37"/>
      <c r="M1570" s="37"/>
      <c r="N1570" s="37"/>
    </row>
    <row r="1571" spans="4:14" s="35" customFormat="1" x14ac:dyDescent="0.3">
      <c r="D1571" s="37"/>
      <c r="J1571" s="37"/>
      <c r="K1571" s="37"/>
      <c r="L1571" s="37"/>
      <c r="M1571" s="37"/>
      <c r="N1571" s="37"/>
    </row>
    <row r="1572" spans="4:14" s="35" customFormat="1" x14ac:dyDescent="0.3">
      <c r="D1572" s="37"/>
      <c r="J1572" s="37"/>
      <c r="K1572" s="37"/>
      <c r="L1572" s="37"/>
      <c r="M1572" s="37"/>
      <c r="N1572" s="37"/>
    </row>
    <row r="1573" spans="4:14" s="35" customFormat="1" x14ac:dyDescent="0.3">
      <c r="D1573" s="37"/>
      <c r="J1573" s="37"/>
      <c r="K1573" s="37"/>
      <c r="L1573" s="37"/>
      <c r="M1573" s="37"/>
      <c r="N1573" s="37"/>
    </row>
    <row r="1574" spans="4:14" s="35" customFormat="1" x14ac:dyDescent="0.3">
      <c r="D1574" s="37"/>
      <c r="J1574" s="37"/>
      <c r="K1574" s="37"/>
      <c r="L1574" s="37"/>
      <c r="M1574" s="37"/>
      <c r="N1574" s="37"/>
    </row>
    <row r="1575" spans="4:14" s="35" customFormat="1" x14ac:dyDescent="0.3">
      <c r="D1575" s="37"/>
      <c r="J1575" s="37"/>
      <c r="K1575" s="37"/>
      <c r="L1575" s="37"/>
      <c r="M1575" s="37"/>
      <c r="N1575" s="37"/>
    </row>
    <row r="1576" spans="4:14" s="35" customFormat="1" x14ac:dyDescent="0.3">
      <c r="D1576" s="37"/>
      <c r="J1576" s="37"/>
      <c r="K1576" s="37"/>
      <c r="L1576" s="37"/>
      <c r="M1576" s="37"/>
      <c r="N1576" s="37"/>
    </row>
    <row r="1577" spans="4:14" s="35" customFormat="1" x14ac:dyDescent="0.3">
      <c r="D1577" s="37"/>
      <c r="J1577" s="37"/>
      <c r="K1577" s="37"/>
      <c r="L1577" s="37"/>
      <c r="M1577" s="37"/>
      <c r="N1577" s="37"/>
    </row>
    <row r="1578" spans="4:14" s="35" customFormat="1" x14ac:dyDescent="0.3">
      <c r="D1578" s="37"/>
      <c r="J1578" s="37"/>
      <c r="K1578" s="37"/>
      <c r="L1578" s="37"/>
      <c r="M1578" s="37"/>
      <c r="N1578" s="37"/>
    </row>
    <row r="1579" spans="4:14" s="35" customFormat="1" x14ac:dyDescent="0.3">
      <c r="D1579" s="37"/>
      <c r="J1579" s="37"/>
      <c r="K1579" s="37"/>
      <c r="L1579" s="37"/>
      <c r="M1579" s="37"/>
      <c r="N1579" s="37"/>
    </row>
    <row r="1580" spans="4:14" s="35" customFormat="1" x14ac:dyDescent="0.3">
      <c r="D1580" s="37"/>
      <c r="J1580" s="37"/>
      <c r="K1580" s="37"/>
      <c r="L1580" s="37"/>
      <c r="M1580" s="37"/>
      <c r="N1580" s="37"/>
    </row>
    <row r="1581" spans="4:14" s="35" customFormat="1" x14ac:dyDescent="0.3">
      <c r="D1581" s="37"/>
      <c r="J1581" s="37"/>
      <c r="K1581" s="37"/>
      <c r="L1581" s="37"/>
      <c r="M1581" s="37"/>
      <c r="N1581" s="37"/>
    </row>
    <row r="1582" spans="4:14" s="35" customFormat="1" x14ac:dyDescent="0.3">
      <c r="D1582" s="37"/>
      <c r="J1582" s="37"/>
      <c r="K1582" s="37"/>
      <c r="L1582" s="37"/>
      <c r="M1582" s="37"/>
      <c r="N1582" s="37"/>
    </row>
    <row r="1583" spans="4:14" s="35" customFormat="1" x14ac:dyDescent="0.3">
      <c r="D1583" s="37"/>
      <c r="J1583" s="37"/>
      <c r="K1583" s="37"/>
      <c r="L1583" s="37"/>
      <c r="M1583" s="37"/>
      <c r="N1583" s="37"/>
    </row>
    <row r="1584" spans="4:14" s="35" customFormat="1" x14ac:dyDescent="0.3">
      <c r="D1584" s="37"/>
      <c r="J1584" s="37"/>
      <c r="K1584" s="37"/>
      <c r="L1584" s="37"/>
      <c r="M1584" s="37"/>
      <c r="N1584" s="37"/>
    </row>
    <row r="1585" spans="4:14" s="35" customFormat="1" x14ac:dyDescent="0.3">
      <c r="D1585" s="37"/>
      <c r="J1585" s="37"/>
      <c r="K1585" s="37"/>
      <c r="L1585" s="37"/>
      <c r="M1585" s="37"/>
      <c r="N1585" s="37"/>
    </row>
    <row r="1586" spans="4:14" s="35" customFormat="1" x14ac:dyDescent="0.3">
      <c r="D1586" s="37"/>
      <c r="J1586" s="37"/>
      <c r="K1586" s="37"/>
      <c r="L1586" s="37"/>
      <c r="M1586" s="37"/>
      <c r="N1586" s="37"/>
    </row>
    <row r="1587" spans="4:14" s="35" customFormat="1" x14ac:dyDescent="0.3">
      <c r="D1587" s="37"/>
      <c r="J1587" s="37"/>
      <c r="K1587" s="37"/>
      <c r="L1587" s="37"/>
      <c r="M1587" s="37"/>
      <c r="N1587" s="37"/>
    </row>
    <row r="1588" spans="4:14" s="35" customFormat="1" x14ac:dyDescent="0.3">
      <c r="D1588" s="37"/>
      <c r="J1588" s="37"/>
      <c r="K1588" s="37"/>
      <c r="L1588" s="37"/>
      <c r="M1588" s="37"/>
      <c r="N1588" s="37"/>
    </row>
    <row r="1589" spans="4:14" s="35" customFormat="1" x14ac:dyDescent="0.3">
      <c r="D1589" s="37"/>
      <c r="J1589" s="37"/>
      <c r="K1589" s="37"/>
      <c r="L1589" s="37"/>
      <c r="M1589" s="37"/>
      <c r="N1589" s="37"/>
    </row>
    <row r="1590" spans="4:14" s="35" customFormat="1" x14ac:dyDescent="0.3">
      <c r="D1590" s="37"/>
      <c r="J1590" s="37"/>
      <c r="K1590" s="37"/>
      <c r="L1590" s="37"/>
      <c r="M1590" s="37"/>
      <c r="N1590" s="37"/>
    </row>
    <row r="1591" spans="4:14" s="35" customFormat="1" x14ac:dyDescent="0.3">
      <c r="D1591" s="37"/>
      <c r="J1591" s="37"/>
      <c r="K1591" s="37"/>
      <c r="L1591" s="37"/>
      <c r="M1591" s="37"/>
      <c r="N1591" s="37"/>
    </row>
    <row r="1592" spans="4:14" s="35" customFormat="1" x14ac:dyDescent="0.3">
      <c r="D1592" s="37"/>
      <c r="J1592" s="37"/>
      <c r="K1592" s="37"/>
      <c r="L1592" s="37"/>
      <c r="M1592" s="37"/>
      <c r="N1592" s="37"/>
    </row>
    <row r="1593" spans="4:14" s="35" customFormat="1" x14ac:dyDescent="0.3">
      <c r="D1593" s="37"/>
      <c r="J1593" s="37"/>
      <c r="K1593" s="37"/>
      <c r="L1593" s="37"/>
      <c r="M1593" s="37"/>
      <c r="N1593" s="37"/>
    </row>
    <row r="1594" spans="4:14" s="35" customFormat="1" x14ac:dyDescent="0.3">
      <c r="D1594" s="37"/>
      <c r="J1594" s="37"/>
      <c r="K1594" s="37"/>
      <c r="L1594" s="37"/>
      <c r="M1594" s="37"/>
      <c r="N1594" s="37"/>
    </row>
    <row r="1595" spans="4:14" s="35" customFormat="1" x14ac:dyDescent="0.3">
      <c r="D1595" s="37"/>
      <c r="J1595" s="37"/>
      <c r="K1595" s="37"/>
      <c r="L1595" s="37"/>
      <c r="M1595" s="37"/>
      <c r="N1595" s="37"/>
    </row>
    <row r="1596" spans="4:14" s="35" customFormat="1" x14ac:dyDescent="0.3">
      <c r="D1596" s="37"/>
      <c r="J1596" s="37"/>
      <c r="K1596" s="37"/>
      <c r="L1596" s="37"/>
      <c r="M1596" s="37"/>
      <c r="N1596" s="37"/>
    </row>
    <row r="1597" spans="4:14" s="35" customFormat="1" x14ac:dyDescent="0.3">
      <c r="D1597" s="37"/>
      <c r="J1597" s="37"/>
      <c r="K1597" s="37"/>
      <c r="L1597" s="37"/>
      <c r="M1597" s="37"/>
      <c r="N1597" s="37"/>
    </row>
    <row r="1598" spans="4:14" s="35" customFormat="1" x14ac:dyDescent="0.3">
      <c r="D1598" s="37"/>
      <c r="J1598" s="37"/>
      <c r="K1598" s="37"/>
      <c r="L1598" s="37"/>
      <c r="M1598" s="37"/>
      <c r="N1598" s="37"/>
    </row>
    <row r="1599" spans="4:14" s="35" customFormat="1" x14ac:dyDescent="0.3">
      <c r="D1599" s="37"/>
      <c r="J1599" s="37"/>
      <c r="K1599" s="37"/>
      <c r="L1599" s="37"/>
      <c r="M1599" s="37"/>
      <c r="N1599" s="37"/>
    </row>
    <row r="1600" spans="4:14" s="35" customFormat="1" x14ac:dyDescent="0.3">
      <c r="D1600" s="37"/>
      <c r="J1600" s="37"/>
      <c r="K1600" s="37"/>
      <c r="L1600" s="37"/>
      <c r="M1600" s="37"/>
      <c r="N1600" s="37"/>
    </row>
    <row r="1601" spans="4:14" s="35" customFormat="1" x14ac:dyDescent="0.3">
      <c r="D1601" s="37"/>
      <c r="J1601" s="37"/>
      <c r="K1601" s="37"/>
      <c r="L1601" s="37"/>
      <c r="M1601" s="37"/>
      <c r="N1601" s="37"/>
    </row>
    <row r="1602" spans="4:14" s="35" customFormat="1" x14ac:dyDescent="0.3">
      <c r="D1602" s="37"/>
      <c r="J1602" s="37"/>
      <c r="K1602" s="37"/>
      <c r="L1602" s="37"/>
      <c r="M1602" s="37"/>
      <c r="N1602" s="37"/>
    </row>
    <row r="1603" spans="4:14" s="35" customFormat="1" x14ac:dyDescent="0.3">
      <c r="D1603" s="37"/>
      <c r="J1603" s="37"/>
      <c r="K1603" s="37"/>
      <c r="L1603" s="37"/>
      <c r="M1603" s="37"/>
      <c r="N1603" s="37"/>
    </row>
    <row r="1604" spans="4:14" s="35" customFormat="1" x14ac:dyDescent="0.3">
      <c r="D1604" s="37"/>
      <c r="J1604" s="37"/>
      <c r="K1604" s="37"/>
      <c r="L1604" s="37"/>
      <c r="M1604" s="37"/>
      <c r="N1604" s="37"/>
    </row>
    <row r="1605" spans="4:14" s="35" customFormat="1" x14ac:dyDescent="0.3">
      <c r="D1605" s="37"/>
      <c r="J1605" s="37"/>
      <c r="K1605" s="37"/>
      <c r="L1605" s="37"/>
      <c r="M1605" s="37"/>
      <c r="N1605" s="37"/>
    </row>
    <row r="1606" spans="4:14" s="35" customFormat="1" x14ac:dyDescent="0.3">
      <c r="D1606" s="37"/>
      <c r="J1606" s="37"/>
      <c r="K1606" s="37"/>
      <c r="L1606" s="37"/>
      <c r="M1606" s="37"/>
      <c r="N1606" s="37"/>
    </row>
    <row r="1607" spans="4:14" s="35" customFormat="1" x14ac:dyDescent="0.3">
      <c r="D1607" s="37"/>
      <c r="J1607" s="37"/>
      <c r="K1607" s="37"/>
      <c r="L1607" s="37"/>
      <c r="M1607" s="37"/>
      <c r="N1607" s="37"/>
    </row>
    <row r="1608" spans="4:14" s="35" customFormat="1" x14ac:dyDescent="0.3">
      <c r="D1608" s="37"/>
      <c r="J1608" s="37"/>
      <c r="K1608" s="37"/>
      <c r="L1608" s="37"/>
      <c r="M1608" s="37"/>
      <c r="N1608" s="37"/>
    </row>
    <row r="1609" spans="4:14" s="35" customFormat="1" x14ac:dyDescent="0.3">
      <c r="D1609" s="37"/>
      <c r="J1609" s="37"/>
      <c r="K1609" s="37"/>
      <c r="L1609" s="37"/>
      <c r="M1609" s="37"/>
      <c r="N1609" s="37"/>
    </row>
    <row r="1610" spans="4:14" s="35" customFormat="1" x14ac:dyDescent="0.3">
      <c r="D1610" s="37"/>
      <c r="J1610" s="37"/>
      <c r="K1610" s="37"/>
      <c r="L1610" s="37"/>
      <c r="M1610" s="37"/>
      <c r="N1610" s="37"/>
    </row>
    <row r="1611" spans="4:14" s="35" customFormat="1" x14ac:dyDescent="0.3">
      <c r="D1611" s="37"/>
      <c r="J1611" s="37"/>
      <c r="K1611" s="37"/>
      <c r="L1611" s="37"/>
      <c r="M1611" s="37"/>
      <c r="N1611" s="37"/>
    </row>
    <row r="1612" spans="4:14" s="35" customFormat="1" x14ac:dyDescent="0.3">
      <c r="D1612" s="37"/>
      <c r="J1612" s="37"/>
      <c r="K1612" s="37"/>
      <c r="L1612" s="37"/>
      <c r="M1612" s="37"/>
      <c r="N1612" s="37"/>
    </row>
    <row r="1613" spans="4:14" s="35" customFormat="1" x14ac:dyDescent="0.3">
      <c r="D1613" s="37"/>
      <c r="J1613" s="37"/>
      <c r="K1613" s="37"/>
      <c r="L1613" s="37"/>
      <c r="M1613" s="37"/>
      <c r="N1613" s="37"/>
    </row>
    <row r="1614" spans="4:14" s="35" customFormat="1" x14ac:dyDescent="0.3">
      <c r="D1614" s="37"/>
      <c r="J1614" s="37"/>
      <c r="K1614" s="37"/>
      <c r="L1614" s="37"/>
      <c r="M1614" s="37"/>
      <c r="N1614" s="37"/>
    </row>
    <row r="1615" spans="4:14" s="35" customFormat="1" x14ac:dyDescent="0.3">
      <c r="D1615" s="37"/>
      <c r="J1615" s="37"/>
      <c r="K1615" s="37"/>
      <c r="L1615" s="37"/>
      <c r="M1615" s="37"/>
      <c r="N1615" s="37"/>
    </row>
    <row r="1616" spans="4:14" s="35" customFormat="1" x14ac:dyDescent="0.3">
      <c r="D1616" s="37"/>
      <c r="J1616" s="37"/>
      <c r="K1616" s="37"/>
      <c r="L1616" s="37"/>
      <c r="M1616" s="37"/>
      <c r="N1616" s="37"/>
    </row>
    <row r="1617" spans="4:14" s="35" customFormat="1" x14ac:dyDescent="0.3">
      <c r="D1617" s="37"/>
      <c r="J1617" s="37"/>
      <c r="K1617" s="37"/>
      <c r="L1617" s="37"/>
      <c r="M1617" s="37"/>
      <c r="N1617" s="37"/>
    </row>
    <row r="1618" spans="4:14" s="35" customFormat="1" x14ac:dyDescent="0.3">
      <c r="D1618" s="37"/>
      <c r="J1618" s="37"/>
      <c r="K1618" s="37"/>
      <c r="L1618" s="37"/>
      <c r="M1618" s="37"/>
      <c r="N1618" s="37"/>
    </row>
    <row r="1619" spans="4:14" s="35" customFormat="1" x14ac:dyDescent="0.3">
      <c r="D1619" s="37"/>
      <c r="J1619" s="37"/>
      <c r="K1619" s="37"/>
      <c r="L1619" s="37"/>
      <c r="M1619" s="37"/>
      <c r="N1619" s="37"/>
    </row>
    <row r="1620" spans="4:14" s="35" customFormat="1" x14ac:dyDescent="0.3">
      <c r="D1620" s="37"/>
      <c r="J1620" s="37"/>
      <c r="K1620" s="37"/>
      <c r="L1620" s="37"/>
      <c r="M1620" s="37"/>
      <c r="N1620" s="37"/>
    </row>
    <row r="1621" spans="4:14" s="35" customFormat="1" x14ac:dyDescent="0.3">
      <c r="D1621" s="37"/>
      <c r="J1621" s="37"/>
      <c r="K1621" s="37"/>
      <c r="L1621" s="37"/>
      <c r="M1621" s="37"/>
      <c r="N1621" s="37"/>
    </row>
    <row r="1622" spans="4:14" s="35" customFormat="1" x14ac:dyDescent="0.3">
      <c r="D1622" s="37"/>
      <c r="J1622" s="37"/>
      <c r="K1622" s="37"/>
      <c r="L1622" s="37"/>
      <c r="M1622" s="37"/>
      <c r="N1622" s="37"/>
    </row>
    <row r="1623" spans="4:14" s="35" customFormat="1" x14ac:dyDescent="0.3">
      <c r="D1623" s="37"/>
      <c r="J1623" s="37"/>
      <c r="K1623" s="37"/>
      <c r="L1623" s="37"/>
      <c r="M1623" s="37"/>
      <c r="N1623" s="37"/>
    </row>
    <row r="1624" spans="4:14" s="35" customFormat="1" x14ac:dyDescent="0.3">
      <c r="D1624" s="37"/>
      <c r="J1624" s="37"/>
      <c r="K1624" s="37"/>
      <c r="L1624" s="37"/>
      <c r="M1624" s="37"/>
      <c r="N1624" s="37"/>
    </row>
    <row r="1625" spans="4:14" s="35" customFormat="1" x14ac:dyDescent="0.3">
      <c r="D1625" s="37"/>
      <c r="J1625" s="37"/>
      <c r="K1625" s="37"/>
      <c r="L1625" s="37"/>
      <c r="M1625" s="37"/>
      <c r="N1625" s="37"/>
    </row>
    <row r="1626" spans="4:14" s="35" customFormat="1" x14ac:dyDescent="0.3">
      <c r="D1626" s="37"/>
      <c r="J1626" s="37"/>
      <c r="K1626" s="37"/>
      <c r="L1626" s="37"/>
      <c r="M1626" s="37"/>
      <c r="N1626" s="37"/>
    </row>
    <row r="1627" spans="4:14" s="35" customFormat="1" x14ac:dyDescent="0.3">
      <c r="D1627" s="37"/>
      <c r="J1627" s="37"/>
      <c r="K1627" s="37"/>
      <c r="L1627" s="37"/>
      <c r="M1627" s="37"/>
      <c r="N1627" s="37"/>
    </row>
    <row r="1628" spans="4:14" s="35" customFormat="1" x14ac:dyDescent="0.3">
      <c r="D1628" s="37"/>
      <c r="J1628" s="37"/>
      <c r="K1628" s="37"/>
      <c r="L1628" s="37"/>
      <c r="M1628" s="37"/>
      <c r="N1628" s="37"/>
    </row>
    <row r="1629" spans="4:14" s="35" customFormat="1" x14ac:dyDescent="0.3">
      <c r="D1629" s="37"/>
      <c r="J1629" s="37"/>
      <c r="K1629" s="37"/>
      <c r="L1629" s="37"/>
      <c r="M1629" s="37"/>
      <c r="N1629" s="37"/>
    </row>
    <row r="1630" spans="4:14" s="35" customFormat="1" x14ac:dyDescent="0.3">
      <c r="D1630" s="37"/>
      <c r="J1630" s="37"/>
      <c r="K1630" s="37"/>
      <c r="L1630" s="37"/>
      <c r="M1630" s="37"/>
      <c r="N1630" s="37"/>
    </row>
    <row r="1631" spans="4:14" s="35" customFormat="1" x14ac:dyDescent="0.3">
      <c r="D1631" s="37"/>
      <c r="J1631" s="37"/>
      <c r="K1631" s="37"/>
      <c r="L1631" s="37"/>
      <c r="M1631" s="37"/>
      <c r="N1631" s="37"/>
    </row>
    <row r="1632" spans="4:14" s="35" customFormat="1" x14ac:dyDescent="0.3">
      <c r="D1632" s="37"/>
      <c r="J1632" s="37"/>
      <c r="K1632" s="37"/>
      <c r="L1632" s="37"/>
      <c r="M1632" s="37"/>
      <c r="N1632" s="37"/>
    </row>
    <row r="1633" spans="4:14" s="35" customFormat="1" x14ac:dyDescent="0.3">
      <c r="D1633" s="37"/>
      <c r="J1633" s="37"/>
      <c r="K1633" s="37"/>
      <c r="L1633" s="37"/>
      <c r="M1633" s="37"/>
      <c r="N1633" s="37"/>
    </row>
    <row r="1634" spans="4:14" s="35" customFormat="1" x14ac:dyDescent="0.3">
      <c r="D1634" s="37"/>
      <c r="J1634" s="37"/>
      <c r="K1634" s="37"/>
      <c r="L1634" s="37"/>
      <c r="M1634" s="37"/>
      <c r="N1634" s="37"/>
    </row>
    <row r="1635" spans="4:14" s="35" customFormat="1" x14ac:dyDescent="0.3">
      <c r="D1635" s="37"/>
      <c r="J1635" s="37"/>
      <c r="K1635" s="37"/>
      <c r="L1635" s="37"/>
      <c r="M1635" s="37"/>
      <c r="N1635" s="37"/>
    </row>
    <row r="1636" spans="4:14" s="35" customFormat="1" x14ac:dyDescent="0.3">
      <c r="D1636" s="37"/>
      <c r="J1636" s="37"/>
      <c r="K1636" s="37"/>
      <c r="L1636" s="37"/>
      <c r="M1636" s="37"/>
      <c r="N1636" s="37"/>
    </row>
    <row r="1637" spans="4:14" s="35" customFormat="1" x14ac:dyDescent="0.3">
      <c r="D1637" s="37"/>
      <c r="J1637" s="37"/>
      <c r="K1637" s="37"/>
      <c r="L1637" s="37"/>
      <c r="M1637" s="37"/>
      <c r="N1637" s="37"/>
    </row>
    <row r="1638" spans="4:14" s="35" customFormat="1" x14ac:dyDescent="0.3">
      <c r="D1638" s="37"/>
      <c r="J1638" s="37"/>
      <c r="K1638" s="37"/>
      <c r="L1638" s="37"/>
      <c r="M1638" s="37"/>
      <c r="N1638" s="37"/>
    </row>
    <row r="1639" spans="4:14" s="35" customFormat="1" x14ac:dyDescent="0.3">
      <c r="D1639" s="37"/>
      <c r="J1639" s="37"/>
      <c r="K1639" s="37"/>
      <c r="L1639" s="37"/>
      <c r="M1639" s="37"/>
      <c r="N1639" s="37"/>
    </row>
    <row r="1640" spans="4:14" s="35" customFormat="1" x14ac:dyDescent="0.3">
      <c r="D1640" s="37"/>
      <c r="J1640" s="37"/>
      <c r="K1640" s="37"/>
      <c r="L1640" s="37"/>
      <c r="M1640" s="37"/>
      <c r="N1640" s="37"/>
    </row>
    <row r="1641" spans="4:14" s="35" customFormat="1" x14ac:dyDescent="0.3">
      <c r="D1641" s="37"/>
      <c r="J1641" s="37"/>
      <c r="K1641" s="37"/>
      <c r="L1641" s="37"/>
      <c r="M1641" s="37"/>
      <c r="N1641" s="37"/>
    </row>
    <row r="1642" spans="4:14" s="35" customFormat="1" x14ac:dyDescent="0.3">
      <c r="D1642" s="37"/>
      <c r="J1642" s="37"/>
      <c r="K1642" s="37"/>
      <c r="L1642" s="37"/>
      <c r="M1642" s="37"/>
      <c r="N1642" s="37"/>
    </row>
    <row r="1643" spans="4:14" s="35" customFormat="1" x14ac:dyDescent="0.3">
      <c r="D1643" s="37"/>
      <c r="J1643" s="37"/>
      <c r="K1643" s="37"/>
      <c r="L1643" s="37"/>
      <c r="M1643" s="37"/>
      <c r="N1643" s="37"/>
    </row>
    <row r="1644" spans="4:14" s="35" customFormat="1" x14ac:dyDescent="0.3">
      <c r="D1644" s="37"/>
      <c r="J1644" s="37"/>
      <c r="K1644" s="37"/>
      <c r="L1644" s="37"/>
      <c r="M1644" s="37"/>
      <c r="N1644" s="37"/>
    </row>
    <row r="1645" spans="4:14" s="35" customFormat="1" x14ac:dyDescent="0.3">
      <c r="D1645" s="37"/>
      <c r="J1645" s="37"/>
      <c r="K1645" s="37"/>
      <c r="L1645" s="37"/>
      <c r="M1645" s="37"/>
      <c r="N1645" s="37"/>
    </row>
    <row r="1646" spans="4:14" s="35" customFormat="1" x14ac:dyDescent="0.3">
      <c r="D1646" s="37"/>
      <c r="J1646" s="37"/>
      <c r="K1646" s="37"/>
      <c r="L1646" s="37"/>
      <c r="M1646" s="37"/>
      <c r="N1646" s="37"/>
    </row>
    <row r="1647" spans="4:14" s="35" customFormat="1" x14ac:dyDescent="0.3">
      <c r="D1647" s="37"/>
      <c r="J1647" s="37"/>
      <c r="K1647" s="37"/>
      <c r="L1647" s="37"/>
      <c r="M1647" s="37"/>
      <c r="N1647" s="37"/>
    </row>
    <row r="1648" spans="4:14" s="35" customFormat="1" x14ac:dyDescent="0.3">
      <c r="D1648" s="37"/>
      <c r="J1648" s="37"/>
      <c r="K1648" s="37"/>
      <c r="L1648" s="37"/>
      <c r="M1648" s="37"/>
      <c r="N1648" s="37"/>
    </row>
    <row r="1649" spans="4:14" s="35" customFormat="1" x14ac:dyDescent="0.3">
      <c r="D1649" s="37"/>
      <c r="J1649" s="37"/>
      <c r="K1649" s="37"/>
      <c r="L1649" s="37"/>
      <c r="M1649" s="37"/>
      <c r="N1649" s="37"/>
    </row>
    <row r="1650" spans="4:14" s="35" customFormat="1" x14ac:dyDescent="0.3">
      <c r="D1650" s="37"/>
      <c r="J1650" s="37"/>
      <c r="K1650" s="37"/>
      <c r="L1650" s="37"/>
      <c r="M1650" s="37"/>
      <c r="N1650" s="37"/>
    </row>
    <row r="1651" spans="4:14" s="35" customFormat="1" x14ac:dyDescent="0.3">
      <c r="D1651" s="37"/>
      <c r="J1651" s="37"/>
      <c r="K1651" s="37"/>
      <c r="L1651" s="37"/>
      <c r="M1651" s="37"/>
      <c r="N1651" s="37"/>
    </row>
    <row r="1652" spans="4:14" s="35" customFormat="1" x14ac:dyDescent="0.3">
      <c r="D1652" s="37"/>
      <c r="J1652" s="37"/>
      <c r="K1652" s="37"/>
      <c r="L1652" s="37"/>
      <c r="M1652" s="37"/>
      <c r="N1652" s="37"/>
    </row>
    <row r="1653" spans="4:14" s="35" customFormat="1" x14ac:dyDescent="0.3">
      <c r="D1653" s="37"/>
      <c r="J1653" s="37"/>
      <c r="K1653" s="37"/>
      <c r="L1653" s="37"/>
      <c r="M1653" s="37"/>
      <c r="N1653" s="37"/>
    </row>
    <row r="1654" spans="4:14" s="35" customFormat="1" x14ac:dyDescent="0.3">
      <c r="D1654" s="37"/>
      <c r="J1654" s="37"/>
      <c r="K1654" s="37"/>
      <c r="L1654" s="37"/>
      <c r="M1654" s="37"/>
      <c r="N1654" s="37"/>
    </row>
    <row r="1655" spans="4:14" s="35" customFormat="1" x14ac:dyDescent="0.3">
      <c r="D1655" s="37"/>
      <c r="J1655" s="37"/>
      <c r="K1655" s="37"/>
      <c r="L1655" s="37"/>
      <c r="M1655" s="37"/>
      <c r="N1655" s="37"/>
    </row>
    <row r="1656" spans="4:14" s="35" customFormat="1" x14ac:dyDescent="0.3">
      <c r="D1656" s="37"/>
      <c r="J1656" s="37"/>
      <c r="K1656" s="37"/>
      <c r="L1656" s="37"/>
      <c r="M1656" s="37"/>
      <c r="N1656" s="37"/>
    </row>
    <row r="1657" spans="4:14" s="35" customFormat="1" x14ac:dyDescent="0.3">
      <c r="D1657" s="37"/>
      <c r="J1657" s="37"/>
      <c r="K1657" s="37"/>
      <c r="L1657" s="37"/>
      <c r="M1657" s="37"/>
      <c r="N1657" s="37"/>
    </row>
    <row r="1658" spans="4:14" s="35" customFormat="1" x14ac:dyDescent="0.3">
      <c r="D1658" s="37"/>
      <c r="J1658" s="37"/>
      <c r="K1658" s="37"/>
      <c r="L1658" s="37"/>
      <c r="M1658" s="37"/>
      <c r="N1658" s="37"/>
    </row>
    <row r="1659" spans="4:14" s="35" customFormat="1" x14ac:dyDescent="0.3">
      <c r="D1659" s="37"/>
      <c r="J1659" s="37"/>
      <c r="K1659" s="37"/>
      <c r="L1659" s="37"/>
      <c r="M1659" s="37"/>
      <c r="N1659" s="37"/>
    </row>
    <row r="1660" spans="4:14" s="35" customFormat="1" x14ac:dyDescent="0.3">
      <c r="D1660" s="37"/>
      <c r="J1660" s="37"/>
      <c r="K1660" s="37"/>
      <c r="L1660" s="37"/>
      <c r="M1660" s="37"/>
      <c r="N1660" s="37"/>
    </row>
    <row r="1661" spans="4:14" s="35" customFormat="1" x14ac:dyDescent="0.3">
      <c r="D1661" s="37"/>
      <c r="J1661" s="37"/>
      <c r="K1661" s="37"/>
      <c r="L1661" s="37"/>
      <c r="M1661" s="37"/>
      <c r="N1661" s="37"/>
    </row>
    <row r="1662" spans="4:14" s="35" customFormat="1" x14ac:dyDescent="0.3">
      <c r="D1662" s="37"/>
      <c r="J1662" s="37"/>
      <c r="K1662" s="37"/>
      <c r="L1662" s="37"/>
      <c r="M1662" s="37"/>
      <c r="N1662" s="37"/>
    </row>
    <row r="1663" spans="4:14" s="35" customFormat="1" x14ac:dyDescent="0.3">
      <c r="D1663" s="37"/>
      <c r="J1663" s="37"/>
      <c r="K1663" s="37"/>
      <c r="L1663" s="37"/>
      <c r="M1663" s="37"/>
      <c r="N1663" s="37"/>
    </row>
    <row r="1664" spans="4:14" s="35" customFormat="1" x14ac:dyDescent="0.3">
      <c r="D1664" s="37"/>
      <c r="J1664" s="37"/>
      <c r="K1664" s="37"/>
      <c r="L1664" s="37"/>
      <c r="M1664" s="37"/>
      <c r="N1664" s="37"/>
    </row>
    <row r="1665" spans="4:14" s="35" customFormat="1" x14ac:dyDescent="0.3">
      <c r="D1665" s="37"/>
      <c r="J1665" s="37"/>
      <c r="K1665" s="37"/>
      <c r="L1665" s="37"/>
      <c r="M1665" s="37"/>
      <c r="N1665" s="37"/>
    </row>
    <row r="1666" spans="4:14" s="35" customFormat="1" x14ac:dyDescent="0.3">
      <c r="D1666" s="37"/>
      <c r="J1666" s="37"/>
      <c r="K1666" s="37"/>
      <c r="L1666" s="37"/>
      <c r="M1666" s="37"/>
      <c r="N1666" s="37"/>
    </row>
    <row r="1667" spans="4:14" s="35" customFormat="1" x14ac:dyDescent="0.3">
      <c r="D1667" s="37"/>
      <c r="J1667" s="37"/>
      <c r="K1667" s="37"/>
      <c r="L1667" s="37"/>
      <c r="M1667" s="37"/>
      <c r="N1667" s="37"/>
    </row>
    <row r="1668" spans="4:14" s="35" customFormat="1" x14ac:dyDescent="0.3">
      <c r="D1668" s="37"/>
      <c r="J1668" s="37"/>
      <c r="K1668" s="37"/>
      <c r="L1668" s="37"/>
      <c r="M1668" s="37"/>
      <c r="N1668" s="37"/>
    </row>
    <row r="1669" spans="4:14" s="35" customFormat="1" x14ac:dyDescent="0.3">
      <c r="D1669" s="37"/>
      <c r="J1669" s="37"/>
      <c r="K1669" s="37"/>
      <c r="L1669" s="37"/>
      <c r="M1669" s="37"/>
      <c r="N1669" s="37"/>
    </row>
    <row r="1670" spans="4:14" s="35" customFormat="1" x14ac:dyDescent="0.3">
      <c r="D1670" s="37"/>
      <c r="J1670" s="37"/>
      <c r="K1670" s="37"/>
      <c r="L1670" s="37"/>
      <c r="M1670" s="37"/>
      <c r="N1670" s="37"/>
    </row>
    <row r="1671" spans="4:14" s="35" customFormat="1" x14ac:dyDescent="0.3">
      <c r="D1671" s="37"/>
      <c r="J1671" s="37"/>
      <c r="K1671" s="37"/>
      <c r="L1671" s="37"/>
      <c r="M1671" s="37"/>
      <c r="N1671" s="37"/>
    </row>
    <row r="1672" spans="4:14" s="35" customFormat="1" x14ac:dyDescent="0.3">
      <c r="D1672" s="37"/>
      <c r="J1672" s="37"/>
      <c r="K1672" s="37"/>
      <c r="L1672" s="37"/>
      <c r="M1672" s="37"/>
      <c r="N1672" s="37"/>
    </row>
    <row r="1673" spans="4:14" s="35" customFormat="1" x14ac:dyDescent="0.3">
      <c r="D1673" s="37"/>
      <c r="J1673" s="37"/>
      <c r="K1673" s="37"/>
      <c r="L1673" s="37"/>
      <c r="M1673" s="37"/>
      <c r="N1673" s="37"/>
    </row>
    <row r="1674" spans="4:14" s="35" customFormat="1" x14ac:dyDescent="0.3">
      <c r="D1674" s="37"/>
      <c r="J1674" s="37"/>
      <c r="K1674" s="37"/>
      <c r="L1674" s="37"/>
      <c r="M1674" s="37"/>
      <c r="N1674" s="37"/>
    </row>
    <row r="1675" spans="4:14" s="35" customFormat="1" x14ac:dyDescent="0.3">
      <c r="D1675" s="37"/>
      <c r="J1675" s="37"/>
      <c r="K1675" s="37"/>
      <c r="L1675" s="37"/>
      <c r="M1675" s="37"/>
      <c r="N1675" s="37"/>
    </row>
    <row r="1676" spans="4:14" s="35" customFormat="1" x14ac:dyDescent="0.3">
      <c r="D1676" s="37"/>
      <c r="J1676" s="37"/>
      <c r="K1676" s="37"/>
      <c r="L1676" s="37"/>
      <c r="M1676" s="37"/>
      <c r="N1676" s="37"/>
    </row>
    <row r="1677" spans="4:14" s="35" customFormat="1" x14ac:dyDescent="0.3">
      <c r="D1677" s="37"/>
      <c r="J1677" s="37"/>
      <c r="K1677" s="37"/>
      <c r="L1677" s="37"/>
      <c r="M1677" s="37"/>
      <c r="N1677" s="37"/>
    </row>
    <row r="1678" spans="4:14" s="35" customFormat="1" x14ac:dyDescent="0.3">
      <c r="D1678" s="37"/>
      <c r="J1678" s="37"/>
      <c r="K1678" s="37"/>
      <c r="L1678" s="37"/>
      <c r="M1678" s="37"/>
      <c r="N1678" s="37"/>
    </row>
    <row r="1679" spans="4:14" s="35" customFormat="1" x14ac:dyDescent="0.3">
      <c r="D1679" s="37"/>
      <c r="J1679" s="37"/>
      <c r="K1679" s="37"/>
      <c r="L1679" s="37"/>
      <c r="M1679" s="37"/>
      <c r="N1679" s="37"/>
    </row>
    <row r="1680" spans="4:14" s="35" customFormat="1" x14ac:dyDescent="0.3">
      <c r="D1680" s="37"/>
      <c r="J1680" s="37"/>
      <c r="K1680" s="37"/>
      <c r="L1680" s="37"/>
      <c r="M1680" s="37"/>
      <c r="N1680" s="37"/>
    </row>
    <row r="1681" spans="4:14" s="35" customFormat="1" x14ac:dyDescent="0.3">
      <c r="D1681" s="37"/>
      <c r="J1681" s="37"/>
      <c r="K1681" s="37"/>
      <c r="L1681" s="37"/>
      <c r="M1681" s="37"/>
      <c r="N1681" s="37"/>
    </row>
    <row r="1682" spans="4:14" s="35" customFormat="1" x14ac:dyDescent="0.3">
      <c r="D1682" s="37"/>
      <c r="J1682" s="37"/>
      <c r="K1682" s="37"/>
      <c r="L1682" s="37"/>
      <c r="M1682" s="37"/>
      <c r="N1682" s="37"/>
    </row>
    <row r="1683" spans="4:14" s="35" customFormat="1" x14ac:dyDescent="0.3">
      <c r="D1683" s="37"/>
      <c r="J1683" s="37"/>
      <c r="K1683" s="37"/>
      <c r="L1683" s="37"/>
      <c r="M1683" s="37"/>
      <c r="N1683" s="37"/>
    </row>
    <row r="1684" spans="4:14" s="35" customFormat="1" x14ac:dyDescent="0.3">
      <c r="D1684" s="37"/>
      <c r="J1684" s="37"/>
      <c r="K1684" s="37"/>
      <c r="L1684" s="37"/>
      <c r="M1684" s="37"/>
      <c r="N1684" s="37"/>
    </row>
    <row r="1685" spans="4:14" s="35" customFormat="1" x14ac:dyDescent="0.3">
      <c r="D1685" s="37"/>
      <c r="J1685" s="37"/>
      <c r="K1685" s="37"/>
      <c r="L1685" s="37"/>
      <c r="M1685" s="37"/>
      <c r="N1685" s="37"/>
    </row>
    <row r="1686" spans="4:14" s="35" customFormat="1" x14ac:dyDescent="0.3">
      <c r="D1686" s="37"/>
      <c r="J1686" s="37"/>
      <c r="K1686" s="37"/>
      <c r="L1686" s="37"/>
      <c r="M1686" s="37"/>
      <c r="N1686" s="37"/>
    </row>
    <row r="1687" spans="4:14" s="35" customFormat="1" x14ac:dyDescent="0.3">
      <c r="D1687" s="37"/>
      <c r="J1687" s="37"/>
      <c r="K1687" s="37"/>
      <c r="L1687" s="37"/>
      <c r="M1687" s="37"/>
      <c r="N1687" s="37"/>
    </row>
    <row r="1688" spans="4:14" s="35" customFormat="1" x14ac:dyDescent="0.3">
      <c r="D1688" s="37"/>
      <c r="J1688" s="37"/>
      <c r="K1688" s="37"/>
      <c r="L1688" s="37"/>
      <c r="M1688" s="37"/>
      <c r="N1688" s="37"/>
    </row>
    <row r="1689" spans="4:14" s="35" customFormat="1" x14ac:dyDescent="0.3">
      <c r="D1689" s="37"/>
      <c r="J1689" s="37"/>
      <c r="K1689" s="37"/>
      <c r="L1689" s="37"/>
      <c r="M1689" s="37"/>
      <c r="N1689" s="37"/>
    </row>
    <row r="1690" spans="4:14" s="35" customFormat="1" x14ac:dyDescent="0.3">
      <c r="D1690" s="37"/>
      <c r="J1690" s="37"/>
      <c r="K1690" s="37"/>
      <c r="L1690" s="37"/>
      <c r="M1690" s="37"/>
      <c r="N1690" s="37"/>
    </row>
    <row r="1691" spans="4:14" s="35" customFormat="1" x14ac:dyDescent="0.3">
      <c r="D1691" s="37"/>
      <c r="J1691" s="37"/>
      <c r="K1691" s="37"/>
      <c r="L1691" s="37"/>
      <c r="M1691" s="37"/>
      <c r="N1691" s="37"/>
    </row>
    <row r="1692" spans="4:14" s="35" customFormat="1" x14ac:dyDescent="0.3">
      <c r="D1692" s="37"/>
      <c r="J1692" s="37"/>
      <c r="K1692" s="37"/>
      <c r="L1692" s="37"/>
      <c r="M1692" s="37"/>
      <c r="N1692" s="37"/>
    </row>
    <row r="1693" spans="4:14" s="35" customFormat="1" x14ac:dyDescent="0.3">
      <c r="D1693" s="37"/>
      <c r="J1693" s="37"/>
      <c r="K1693" s="37"/>
      <c r="L1693" s="37"/>
      <c r="M1693" s="37"/>
      <c r="N1693" s="37"/>
    </row>
    <row r="1694" spans="4:14" s="35" customFormat="1" x14ac:dyDescent="0.3">
      <c r="D1694" s="37"/>
      <c r="J1694" s="37"/>
      <c r="K1694" s="37"/>
      <c r="L1694" s="37"/>
      <c r="M1694" s="37"/>
      <c r="N1694" s="37"/>
    </row>
    <row r="1695" spans="4:14" s="35" customFormat="1" x14ac:dyDescent="0.3">
      <c r="D1695" s="37"/>
      <c r="J1695" s="37"/>
      <c r="K1695" s="37"/>
      <c r="L1695" s="37"/>
      <c r="M1695" s="37"/>
      <c r="N1695" s="37"/>
    </row>
    <row r="1696" spans="4:14" s="35" customFormat="1" x14ac:dyDescent="0.3">
      <c r="D1696" s="37"/>
      <c r="J1696" s="37"/>
      <c r="K1696" s="37"/>
      <c r="L1696" s="37"/>
      <c r="M1696" s="37"/>
      <c r="N1696" s="37"/>
    </row>
    <row r="1697" spans="4:14" s="35" customFormat="1" x14ac:dyDescent="0.3">
      <c r="D1697" s="37"/>
      <c r="J1697" s="37"/>
      <c r="K1697" s="37"/>
      <c r="L1697" s="37"/>
      <c r="M1697" s="37"/>
      <c r="N1697" s="37"/>
    </row>
    <row r="1698" spans="4:14" s="35" customFormat="1" x14ac:dyDescent="0.3">
      <c r="D1698" s="37"/>
      <c r="J1698" s="37"/>
      <c r="K1698" s="37"/>
      <c r="L1698" s="37"/>
      <c r="M1698" s="37"/>
      <c r="N1698" s="37"/>
    </row>
    <row r="1699" spans="4:14" s="35" customFormat="1" x14ac:dyDescent="0.3">
      <c r="D1699" s="37"/>
      <c r="J1699" s="37"/>
      <c r="K1699" s="37"/>
      <c r="L1699" s="37"/>
      <c r="M1699" s="37"/>
      <c r="N1699" s="37"/>
    </row>
    <row r="1700" spans="4:14" s="35" customFormat="1" x14ac:dyDescent="0.3">
      <c r="D1700" s="37"/>
      <c r="J1700" s="37"/>
      <c r="K1700" s="37"/>
      <c r="L1700" s="37"/>
      <c r="M1700" s="37"/>
      <c r="N1700" s="37"/>
    </row>
    <row r="1701" spans="4:14" s="35" customFormat="1" x14ac:dyDescent="0.3">
      <c r="D1701" s="37"/>
      <c r="J1701" s="37"/>
      <c r="K1701" s="37"/>
      <c r="L1701" s="37"/>
      <c r="M1701" s="37"/>
      <c r="N1701" s="37"/>
    </row>
    <row r="1702" spans="4:14" s="35" customFormat="1" x14ac:dyDescent="0.3">
      <c r="D1702" s="37"/>
      <c r="J1702" s="37"/>
      <c r="K1702" s="37"/>
      <c r="L1702" s="37"/>
      <c r="M1702" s="37"/>
      <c r="N1702" s="37"/>
    </row>
    <row r="1703" spans="4:14" s="35" customFormat="1" x14ac:dyDescent="0.3">
      <c r="D1703" s="37"/>
      <c r="J1703" s="37"/>
      <c r="K1703" s="37"/>
      <c r="L1703" s="37"/>
      <c r="M1703" s="37"/>
      <c r="N1703" s="37"/>
    </row>
    <row r="1704" spans="4:14" s="35" customFormat="1" x14ac:dyDescent="0.3">
      <c r="D1704" s="37"/>
      <c r="J1704" s="37"/>
      <c r="K1704" s="37"/>
      <c r="L1704" s="37"/>
      <c r="M1704" s="37"/>
      <c r="N1704" s="37"/>
    </row>
    <row r="1705" spans="4:14" s="35" customFormat="1" x14ac:dyDescent="0.3">
      <c r="D1705" s="37"/>
      <c r="J1705" s="37"/>
      <c r="K1705" s="37"/>
      <c r="L1705" s="37"/>
      <c r="M1705" s="37"/>
      <c r="N1705" s="37"/>
    </row>
    <row r="1706" spans="4:14" s="35" customFormat="1" x14ac:dyDescent="0.3">
      <c r="D1706" s="37"/>
      <c r="J1706" s="37"/>
      <c r="K1706" s="37"/>
      <c r="L1706" s="37"/>
      <c r="M1706" s="37"/>
      <c r="N1706" s="37"/>
    </row>
    <row r="1707" spans="4:14" s="35" customFormat="1" x14ac:dyDescent="0.3">
      <c r="D1707" s="37"/>
      <c r="J1707" s="37"/>
      <c r="K1707" s="37"/>
      <c r="L1707" s="37"/>
      <c r="M1707" s="37"/>
      <c r="N1707" s="37"/>
    </row>
    <row r="1708" spans="4:14" s="35" customFormat="1" x14ac:dyDescent="0.3">
      <c r="D1708" s="37"/>
      <c r="J1708" s="37"/>
      <c r="K1708" s="37"/>
      <c r="L1708" s="37"/>
      <c r="M1708" s="37"/>
      <c r="N1708" s="37"/>
    </row>
    <row r="1709" spans="4:14" s="35" customFormat="1" x14ac:dyDescent="0.3">
      <c r="D1709" s="37"/>
      <c r="J1709" s="37"/>
      <c r="K1709" s="37"/>
      <c r="L1709" s="37"/>
      <c r="M1709" s="37"/>
      <c r="N1709" s="37"/>
    </row>
    <row r="1710" spans="4:14" s="35" customFormat="1" x14ac:dyDescent="0.3">
      <c r="D1710" s="37"/>
      <c r="J1710" s="37"/>
      <c r="K1710" s="37"/>
      <c r="L1710" s="37"/>
      <c r="M1710" s="37"/>
      <c r="N1710" s="37"/>
    </row>
    <row r="1711" spans="4:14" s="35" customFormat="1" x14ac:dyDescent="0.3">
      <c r="D1711" s="37"/>
      <c r="J1711" s="37"/>
      <c r="K1711" s="37"/>
      <c r="L1711" s="37"/>
      <c r="M1711" s="37"/>
      <c r="N1711" s="37"/>
    </row>
    <row r="1712" spans="4:14" s="35" customFormat="1" x14ac:dyDescent="0.3">
      <c r="D1712" s="37"/>
      <c r="J1712" s="37"/>
      <c r="K1712" s="37"/>
      <c r="L1712" s="37"/>
      <c r="M1712" s="37"/>
      <c r="N1712" s="37"/>
    </row>
    <row r="1713" spans="4:14" s="35" customFormat="1" x14ac:dyDescent="0.3">
      <c r="D1713" s="37"/>
      <c r="J1713" s="37"/>
      <c r="K1713" s="37"/>
      <c r="L1713" s="37"/>
      <c r="M1713" s="37"/>
      <c r="N1713" s="37"/>
    </row>
    <row r="1714" spans="4:14" s="35" customFormat="1" x14ac:dyDescent="0.3">
      <c r="D1714" s="37"/>
      <c r="J1714" s="37"/>
      <c r="K1714" s="37"/>
      <c r="L1714" s="37"/>
      <c r="M1714" s="37"/>
      <c r="N1714" s="37"/>
    </row>
    <row r="1715" spans="4:14" s="35" customFormat="1" x14ac:dyDescent="0.3">
      <c r="D1715" s="37"/>
      <c r="J1715" s="37"/>
      <c r="K1715" s="37"/>
      <c r="L1715" s="37"/>
      <c r="M1715" s="37"/>
      <c r="N1715" s="37"/>
    </row>
    <row r="1716" spans="4:14" s="35" customFormat="1" x14ac:dyDescent="0.3">
      <c r="D1716" s="37"/>
      <c r="J1716" s="37"/>
      <c r="K1716" s="37"/>
      <c r="L1716" s="37"/>
      <c r="M1716" s="37"/>
      <c r="N1716" s="37"/>
    </row>
    <row r="1717" spans="4:14" s="35" customFormat="1" x14ac:dyDescent="0.3">
      <c r="D1717" s="37"/>
      <c r="J1717" s="37"/>
      <c r="K1717" s="37"/>
      <c r="L1717" s="37"/>
      <c r="M1717" s="37"/>
      <c r="N1717" s="37"/>
    </row>
    <row r="1718" spans="4:14" s="35" customFormat="1" x14ac:dyDescent="0.3">
      <c r="D1718" s="37"/>
      <c r="J1718" s="37"/>
      <c r="K1718" s="37"/>
      <c r="L1718" s="37"/>
      <c r="M1718" s="37"/>
      <c r="N1718" s="37"/>
    </row>
    <row r="1719" spans="4:14" s="35" customFormat="1" x14ac:dyDescent="0.3">
      <c r="D1719" s="37"/>
      <c r="J1719" s="37"/>
      <c r="K1719" s="37"/>
      <c r="L1719" s="37"/>
      <c r="M1719" s="37"/>
      <c r="N1719" s="37"/>
    </row>
    <row r="1720" spans="4:14" s="35" customFormat="1" x14ac:dyDescent="0.3">
      <c r="D1720" s="37"/>
      <c r="J1720" s="37"/>
      <c r="K1720" s="37"/>
      <c r="L1720" s="37"/>
      <c r="M1720" s="37"/>
      <c r="N1720" s="37"/>
    </row>
    <row r="1721" spans="4:14" s="35" customFormat="1" x14ac:dyDescent="0.3">
      <c r="D1721" s="37"/>
      <c r="J1721" s="37"/>
      <c r="K1721" s="37"/>
      <c r="L1721" s="37"/>
      <c r="M1721" s="37"/>
      <c r="N1721" s="37"/>
    </row>
    <row r="1722" spans="4:14" s="35" customFormat="1" x14ac:dyDescent="0.3">
      <c r="D1722" s="37"/>
      <c r="J1722" s="37"/>
      <c r="K1722" s="37"/>
      <c r="L1722" s="37"/>
      <c r="M1722" s="37"/>
      <c r="N1722" s="37"/>
    </row>
    <row r="1723" spans="4:14" s="35" customFormat="1" x14ac:dyDescent="0.3">
      <c r="D1723" s="37"/>
      <c r="J1723" s="37"/>
      <c r="K1723" s="37"/>
      <c r="L1723" s="37"/>
      <c r="M1723" s="37"/>
      <c r="N1723" s="37"/>
    </row>
    <row r="1724" spans="4:14" s="35" customFormat="1" x14ac:dyDescent="0.3">
      <c r="D1724" s="37"/>
      <c r="J1724" s="37"/>
      <c r="K1724" s="37"/>
      <c r="L1724" s="37"/>
      <c r="M1724" s="37"/>
      <c r="N1724" s="37"/>
    </row>
    <row r="1725" spans="4:14" s="35" customFormat="1" x14ac:dyDescent="0.3">
      <c r="D1725" s="37"/>
      <c r="J1725" s="37"/>
      <c r="K1725" s="37"/>
      <c r="L1725" s="37"/>
      <c r="M1725" s="37"/>
      <c r="N1725" s="37"/>
    </row>
    <row r="1726" spans="4:14" s="35" customFormat="1" x14ac:dyDescent="0.3">
      <c r="D1726" s="37"/>
      <c r="J1726" s="37"/>
      <c r="K1726" s="37"/>
      <c r="L1726" s="37"/>
      <c r="M1726" s="37"/>
      <c r="N1726" s="37"/>
    </row>
    <row r="1727" spans="4:14" s="35" customFormat="1" x14ac:dyDescent="0.3">
      <c r="D1727" s="37"/>
      <c r="J1727" s="37"/>
      <c r="K1727" s="37"/>
      <c r="L1727" s="37"/>
      <c r="M1727" s="37"/>
      <c r="N1727" s="37"/>
    </row>
    <row r="1728" spans="4:14" s="35" customFormat="1" x14ac:dyDescent="0.3">
      <c r="D1728" s="37"/>
      <c r="J1728" s="37"/>
      <c r="K1728" s="37"/>
      <c r="L1728" s="37"/>
      <c r="M1728" s="37"/>
      <c r="N1728" s="37"/>
    </row>
    <row r="1729" spans="4:14" s="35" customFormat="1" x14ac:dyDescent="0.3">
      <c r="D1729" s="37"/>
      <c r="J1729" s="37"/>
      <c r="K1729" s="37"/>
      <c r="L1729" s="37"/>
      <c r="M1729" s="37"/>
      <c r="N1729" s="37"/>
    </row>
    <row r="1730" spans="4:14" s="35" customFormat="1" x14ac:dyDescent="0.3">
      <c r="D1730" s="37"/>
      <c r="J1730" s="37"/>
      <c r="K1730" s="37"/>
      <c r="L1730" s="37"/>
      <c r="M1730" s="37"/>
      <c r="N1730" s="37"/>
    </row>
    <row r="1731" spans="4:14" s="35" customFormat="1" x14ac:dyDescent="0.3">
      <c r="D1731" s="37"/>
      <c r="J1731" s="37"/>
      <c r="K1731" s="37"/>
      <c r="L1731" s="37"/>
      <c r="M1731" s="37"/>
      <c r="N1731" s="37"/>
    </row>
    <row r="1732" spans="4:14" s="35" customFormat="1" x14ac:dyDescent="0.3">
      <c r="D1732" s="37"/>
      <c r="J1732" s="37"/>
      <c r="K1732" s="37"/>
      <c r="L1732" s="37"/>
      <c r="M1732" s="37"/>
      <c r="N1732" s="37"/>
    </row>
    <row r="1733" spans="4:14" s="35" customFormat="1" x14ac:dyDescent="0.3">
      <c r="D1733" s="37"/>
      <c r="J1733" s="37"/>
      <c r="K1733" s="37"/>
      <c r="L1733" s="37"/>
      <c r="M1733" s="37"/>
      <c r="N1733" s="37"/>
    </row>
    <row r="1734" spans="4:14" s="35" customFormat="1" x14ac:dyDescent="0.3">
      <c r="D1734" s="37"/>
      <c r="J1734" s="37"/>
      <c r="K1734" s="37"/>
      <c r="L1734" s="37"/>
      <c r="M1734" s="37"/>
      <c r="N1734" s="37"/>
    </row>
    <row r="1735" spans="4:14" s="35" customFormat="1" x14ac:dyDescent="0.3">
      <c r="D1735" s="37"/>
      <c r="J1735" s="37"/>
      <c r="K1735" s="37"/>
      <c r="L1735" s="37"/>
      <c r="M1735" s="37"/>
      <c r="N1735" s="37"/>
    </row>
    <row r="1736" spans="4:14" s="35" customFormat="1" x14ac:dyDescent="0.3">
      <c r="D1736" s="37"/>
      <c r="J1736" s="37"/>
      <c r="K1736" s="37"/>
      <c r="L1736" s="37"/>
      <c r="M1736" s="37"/>
      <c r="N1736" s="37"/>
    </row>
    <row r="1737" spans="4:14" s="35" customFormat="1" x14ac:dyDescent="0.3">
      <c r="D1737" s="37"/>
      <c r="J1737" s="37"/>
      <c r="K1737" s="37"/>
      <c r="L1737" s="37"/>
      <c r="M1737" s="37"/>
      <c r="N1737" s="37"/>
    </row>
    <row r="1738" spans="4:14" s="35" customFormat="1" x14ac:dyDescent="0.3">
      <c r="D1738" s="37"/>
      <c r="J1738" s="37"/>
      <c r="K1738" s="37"/>
      <c r="L1738" s="37"/>
      <c r="M1738" s="37"/>
      <c r="N1738" s="37"/>
    </row>
    <row r="1739" spans="4:14" s="35" customFormat="1" x14ac:dyDescent="0.3">
      <c r="D1739" s="37"/>
      <c r="J1739" s="37"/>
      <c r="K1739" s="37"/>
      <c r="L1739" s="37"/>
      <c r="M1739" s="37"/>
      <c r="N1739" s="37"/>
    </row>
    <row r="1740" spans="4:14" s="35" customFormat="1" x14ac:dyDescent="0.3">
      <c r="D1740" s="37"/>
      <c r="J1740" s="37"/>
      <c r="K1740" s="37"/>
      <c r="L1740" s="37"/>
      <c r="M1740" s="37"/>
      <c r="N1740" s="37"/>
    </row>
    <row r="1741" spans="4:14" s="35" customFormat="1" x14ac:dyDescent="0.3">
      <c r="D1741" s="37"/>
      <c r="J1741" s="37"/>
      <c r="K1741" s="37"/>
      <c r="L1741" s="37"/>
      <c r="M1741" s="37"/>
      <c r="N1741" s="37"/>
    </row>
    <row r="1742" spans="4:14" s="35" customFormat="1" x14ac:dyDescent="0.3">
      <c r="D1742" s="37"/>
      <c r="J1742" s="37"/>
      <c r="K1742" s="37"/>
      <c r="L1742" s="37"/>
      <c r="M1742" s="37"/>
      <c r="N1742" s="37"/>
    </row>
    <row r="1743" spans="4:14" s="35" customFormat="1" x14ac:dyDescent="0.3">
      <c r="D1743" s="37"/>
      <c r="J1743" s="37"/>
      <c r="K1743" s="37"/>
      <c r="L1743" s="37"/>
      <c r="M1743" s="37"/>
      <c r="N1743" s="37"/>
    </row>
  </sheetData>
  <sheetProtection formatCells="0" formatColumns="0" formatRows="0" insertColumns="0" insertRows="0" insertHyperlinks="0" deleteColumns="0" deleteRows="0" sort="0" autoFilter="0" pivotTables="0"/>
  <autoFilter ref="B6:N961"/>
  <mergeCells count="9">
    <mergeCell ref="A1:O2"/>
    <mergeCell ref="M960:N961"/>
    <mergeCell ref="O960:O961"/>
    <mergeCell ref="M5:N5"/>
    <mergeCell ref="H3:O4"/>
    <mergeCell ref="A3:B5"/>
    <mergeCell ref="C3:G5"/>
    <mergeCell ref="M958:N959"/>
    <mergeCell ref="O958:O959"/>
  </mergeCells>
  <pageMargins left="0.7" right="0.7" top="0.75" bottom="0.75" header="0.3" footer="0.3"/>
  <pageSetup paperSize="9" orientation="portrait" verticalDpi="0" r:id="rId1"/>
  <ignoredErrors>
    <ignoredError sqref="D9:D10 D42 D99 D102 D105 D113 D309 D492 D499 D502 D550 D561 D834 D562 D551:D552 D115 D114 D103 D100 D53 D51:D52 D50 D49 D48 D47 D46 D45 D43:D44 D40 D39 D38 D37 D35:D36 D34 D33 D32 D31 D30 D29 D28 D27 D26 D25 D24 D22:D23 D21 D20 D19 D18 D16:D17 D15 D14 D13 D11:D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743"/>
  <sheetViews>
    <sheetView topLeftCell="F1" zoomScaleNormal="100" workbookViewId="0">
      <selection activeCell="K24" sqref="K24"/>
    </sheetView>
  </sheetViews>
  <sheetFormatPr baseColWidth="10" defaultColWidth="9.109375" defaultRowHeight="14.4" x14ac:dyDescent="0.3"/>
  <cols>
    <col min="1" max="1" width="45.109375" style="15" bestFit="1" customWidth="1"/>
    <col min="2" max="2" width="40.33203125" style="15" customWidth="1"/>
    <col min="3" max="3" width="48.33203125" style="15" customWidth="1"/>
    <col min="4" max="4" width="13.88671875" style="28" customWidth="1"/>
    <col min="5" max="5" width="33.5546875" style="15" bestFit="1" customWidth="1"/>
    <col min="6" max="6" width="19.88671875" style="15" bestFit="1" customWidth="1"/>
    <col min="7" max="7" width="13.6640625" style="15" bestFit="1" customWidth="1"/>
    <col min="8" max="8" width="24.6640625" style="15" customWidth="1"/>
    <col min="9" max="9" width="50.6640625" style="15" customWidth="1"/>
    <col min="10" max="10" width="18.44140625" style="28" customWidth="1"/>
    <col min="11" max="14" width="17.5546875" style="28" customWidth="1"/>
    <col min="15" max="15" width="20.88671875" style="15" customWidth="1"/>
    <col min="16" max="35" width="9.109375" style="35"/>
    <col min="36" max="16384" width="9.109375" style="15"/>
  </cols>
  <sheetData>
    <row r="1" spans="1:35" ht="15" customHeight="1" x14ac:dyDescent="0.3">
      <c r="A1" s="63" t="s">
        <v>2776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</row>
    <row r="2" spans="1:35" ht="15" customHeight="1" x14ac:dyDescent="0.3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</row>
    <row r="3" spans="1:35" ht="15" customHeight="1" x14ac:dyDescent="0.3">
      <c r="A3" s="70" t="s">
        <v>3</v>
      </c>
      <c r="B3" s="70"/>
      <c r="C3" s="71" t="s">
        <v>4</v>
      </c>
      <c r="D3" s="71"/>
      <c r="E3" s="71"/>
      <c r="F3" s="71"/>
      <c r="G3" s="71"/>
      <c r="H3" s="68" t="s">
        <v>833</v>
      </c>
      <c r="I3" s="68"/>
      <c r="J3" s="68"/>
      <c r="K3" s="68"/>
      <c r="L3" s="68"/>
      <c r="M3" s="68"/>
      <c r="N3" s="68"/>
      <c r="O3" s="68"/>
    </row>
    <row r="4" spans="1:35" ht="15" customHeight="1" x14ac:dyDescent="0.3">
      <c r="A4" s="70"/>
      <c r="B4" s="70"/>
      <c r="C4" s="71"/>
      <c r="D4" s="71"/>
      <c r="E4" s="71"/>
      <c r="F4" s="71"/>
      <c r="G4" s="71"/>
      <c r="H4" s="69"/>
      <c r="I4" s="69"/>
      <c r="J4" s="69"/>
      <c r="K4" s="68"/>
      <c r="L4" s="69"/>
      <c r="M4" s="68"/>
      <c r="N4" s="68"/>
      <c r="O4" s="69"/>
    </row>
    <row r="5" spans="1:35" ht="15" customHeight="1" x14ac:dyDescent="0.3">
      <c r="A5" s="70"/>
      <c r="B5" s="70"/>
      <c r="C5" s="71"/>
      <c r="D5" s="71"/>
      <c r="E5" s="71"/>
      <c r="F5" s="71"/>
      <c r="G5" s="71"/>
      <c r="H5" s="33"/>
      <c r="I5" s="47"/>
      <c r="J5" s="41"/>
      <c r="K5" s="34" t="s">
        <v>5</v>
      </c>
      <c r="L5" s="39"/>
      <c r="M5" s="66" t="s">
        <v>5</v>
      </c>
      <c r="N5" s="67"/>
      <c r="O5" s="40"/>
    </row>
    <row r="6" spans="1:35" ht="45" customHeight="1" x14ac:dyDescent="0.3">
      <c r="A6" s="49" t="s">
        <v>6</v>
      </c>
      <c r="B6" s="49" t="s">
        <v>7</v>
      </c>
      <c r="C6" s="50" t="s">
        <v>4</v>
      </c>
      <c r="D6" s="50" t="s">
        <v>8</v>
      </c>
      <c r="E6" s="50" t="s">
        <v>9</v>
      </c>
      <c r="F6" s="51" t="s">
        <v>720</v>
      </c>
      <c r="G6" s="51" t="s">
        <v>721</v>
      </c>
      <c r="H6" s="16" t="s">
        <v>2795</v>
      </c>
      <c r="I6" s="16" t="s">
        <v>17</v>
      </c>
      <c r="J6" s="16" t="s">
        <v>2777</v>
      </c>
      <c r="K6" s="16" t="s">
        <v>23</v>
      </c>
      <c r="L6" s="16" t="s">
        <v>2775</v>
      </c>
      <c r="M6" s="45" t="s">
        <v>2813</v>
      </c>
      <c r="N6" s="45" t="s">
        <v>828</v>
      </c>
      <c r="O6" s="32" t="s">
        <v>2783</v>
      </c>
    </row>
    <row r="7" spans="1:35" x14ac:dyDescent="0.3">
      <c r="A7" s="17" t="s">
        <v>10</v>
      </c>
      <c r="B7" s="17" t="s">
        <v>1827</v>
      </c>
      <c r="C7" s="22" t="s">
        <v>837</v>
      </c>
      <c r="D7" s="23">
        <v>31081</v>
      </c>
      <c r="E7" s="22" t="s">
        <v>11</v>
      </c>
      <c r="F7" s="22">
        <v>1.3968986999999999</v>
      </c>
      <c r="G7" s="22">
        <v>43.569137699999999</v>
      </c>
      <c r="H7" s="38" t="s">
        <v>2794</v>
      </c>
      <c r="I7" s="48"/>
      <c r="J7" s="21" t="s">
        <v>2786</v>
      </c>
      <c r="K7" s="18" t="s">
        <v>26</v>
      </c>
      <c r="L7" s="18" t="s">
        <v>19</v>
      </c>
      <c r="M7" s="46"/>
      <c r="N7" s="42"/>
      <c r="O7" s="43">
        <f>M7+(N7*12)</f>
        <v>0</v>
      </c>
    </row>
    <row r="8" spans="1:35" x14ac:dyDescent="0.3">
      <c r="A8" s="17" t="s">
        <v>2</v>
      </c>
      <c r="B8" s="17" t="s">
        <v>1828</v>
      </c>
      <c r="C8" s="22" t="s">
        <v>838</v>
      </c>
      <c r="D8" s="23">
        <v>67405</v>
      </c>
      <c r="E8" s="22" t="s">
        <v>12</v>
      </c>
      <c r="F8" s="22">
        <v>7.737641</v>
      </c>
      <c r="G8" s="22">
        <v>48.524208999999999</v>
      </c>
      <c r="H8" s="38" t="s">
        <v>2794</v>
      </c>
      <c r="I8" s="48"/>
      <c r="J8" s="21" t="s">
        <v>2786</v>
      </c>
      <c r="K8" s="18" t="s">
        <v>26</v>
      </c>
      <c r="L8" s="18" t="s">
        <v>19</v>
      </c>
      <c r="M8" s="46"/>
      <c r="N8" s="42"/>
      <c r="O8" s="43">
        <f t="shared" ref="O8:O71" si="0">M8+(N8*12)</f>
        <v>0</v>
      </c>
    </row>
    <row r="9" spans="1:35" x14ac:dyDescent="0.3">
      <c r="A9" s="17" t="s">
        <v>722</v>
      </c>
      <c r="B9" s="17" t="s">
        <v>1829</v>
      </c>
      <c r="C9" s="22" t="s">
        <v>839</v>
      </c>
      <c r="D9" s="24" t="s">
        <v>808</v>
      </c>
      <c r="E9" s="22" t="s">
        <v>670</v>
      </c>
      <c r="F9" s="22">
        <v>4.9811978000000003</v>
      </c>
      <c r="G9" s="22">
        <v>45.829392499999997</v>
      </c>
      <c r="H9" s="38" t="s">
        <v>2793</v>
      </c>
      <c r="I9" s="48"/>
      <c r="J9" s="21" t="s">
        <v>835</v>
      </c>
      <c r="K9" s="18" t="s">
        <v>26</v>
      </c>
      <c r="L9" s="18" t="s">
        <v>22</v>
      </c>
      <c r="M9" s="42"/>
      <c r="N9" s="42"/>
      <c r="O9" s="43">
        <f t="shared" si="0"/>
        <v>0</v>
      </c>
    </row>
    <row r="10" spans="1:35" s="19" customFormat="1" x14ac:dyDescent="0.3">
      <c r="A10" s="17" t="s">
        <v>722</v>
      </c>
      <c r="B10" s="17" t="s">
        <v>1830</v>
      </c>
      <c r="C10" s="22" t="s">
        <v>840</v>
      </c>
      <c r="D10" s="24" t="s">
        <v>732</v>
      </c>
      <c r="E10" s="22" t="s">
        <v>667</v>
      </c>
      <c r="F10" s="22">
        <v>5.2264717000000003</v>
      </c>
      <c r="G10" s="22">
        <v>46.208973800000003</v>
      </c>
      <c r="H10" s="38" t="s">
        <v>2794</v>
      </c>
      <c r="I10" s="48"/>
      <c r="J10" s="21" t="s">
        <v>827</v>
      </c>
      <c r="K10" s="18" t="s">
        <v>26</v>
      </c>
      <c r="L10" s="18" t="s">
        <v>22</v>
      </c>
      <c r="M10" s="46"/>
      <c r="N10" s="42"/>
      <c r="O10" s="43">
        <f t="shared" si="0"/>
        <v>0</v>
      </c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</row>
    <row r="11" spans="1:35" s="19" customFormat="1" x14ac:dyDescent="0.3">
      <c r="A11" s="17" t="s">
        <v>722</v>
      </c>
      <c r="B11" s="17" t="s">
        <v>1831</v>
      </c>
      <c r="C11" s="22" t="s">
        <v>841</v>
      </c>
      <c r="D11" s="24" t="s">
        <v>734</v>
      </c>
      <c r="E11" s="22" t="s">
        <v>669</v>
      </c>
      <c r="F11" s="22">
        <v>5.3531010999999999</v>
      </c>
      <c r="G11" s="22">
        <v>45.958237199999999</v>
      </c>
      <c r="H11" s="38" t="s">
        <v>2793</v>
      </c>
      <c r="I11" s="48"/>
      <c r="J11" s="21" t="s">
        <v>835</v>
      </c>
      <c r="K11" s="18" t="s">
        <v>26</v>
      </c>
      <c r="L11" s="18" t="s">
        <v>22</v>
      </c>
      <c r="M11" s="46">
        <v>0</v>
      </c>
      <c r="N11" s="42"/>
      <c r="O11" s="43">
        <f t="shared" si="0"/>
        <v>0</v>
      </c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</row>
    <row r="12" spans="1:35" x14ac:dyDescent="0.3">
      <c r="A12" s="17" t="s">
        <v>722</v>
      </c>
      <c r="B12" s="17" t="s">
        <v>1832</v>
      </c>
      <c r="C12" s="22" t="s">
        <v>842</v>
      </c>
      <c r="D12" s="24" t="s">
        <v>736</v>
      </c>
      <c r="E12" s="22" t="s">
        <v>672</v>
      </c>
      <c r="F12" s="22">
        <v>5.8267233999999997</v>
      </c>
      <c r="G12" s="22">
        <v>46.109433799999998</v>
      </c>
      <c r="H12" s="38" t="s">
        <v>2794</v>
      </c>
      <c r="I12" s="48"/>
      <c r="J12" s="21" t="s">
        <v>823</v>
      </c>
      <c r="K12" s="18" t="s">
        <v>26</v>
      </c>
      <c r="L12" s="18" t="s">
        <v>22</v>
      </c>
      <c r="M12" s="46"/>
      <c r="N12" s="42"/>
      <c r="O12" s="43">
        <f t="shared" si="0"/>
        <v>0</v>
      </c>
    </row>
    <row r="13" spans="1:35" x14ac:dyDescent="0.3">
      <c r="A13" s="17" t="s">
        <v>722</v>
      </c>
      <c r="B13" s="17" t="s">
        <v>1833</v>
      </c>
      <c r="C13" s="22" t="s">
        <v>843</v>
      </c>
      <c r="D13" s="24" t="s">
        <v>737</v>
      </c>
      <c r="E13" s="22" t="s">
        <v>673</v>
      </c>
      <c r="F13" s="22">
        <v>5.2259070000000003</v>
      </c>
      <c r="G13" s="22">
        <v>46.208423000000003</v>
      </c>
      <c r="H13" s="38" t="s">
        <v>2793</v>
      </c>
      <c r="I13" s="48"/>
      <c r="J13" s="21" t="s">
        <v>835</v>
      </c>
      <c r="K13" s="18" t="s">
        <v>26</v>
      </c>
      <c r="L13" s="18" t="s">
        <v>22</v>
      </c>
      <c r="M13" s="46">
        <v>0</v>
      </c>
      <c r="N13" s="42"/>
      <c r="O13" s="43">
        <f t="shared" si="0"/>
        <v>0</v>
      </c>
    </row>
    <row r="14" spans="1:35" x14ac:dyDescent="0.3">
      <c r="A14" s="17" t="s">
        <v>722</v>
      </c>
      <c r="B14" s="17" t="s">
        <v>1834</v>
      </c>
      <c r="C14" s="22" t="s">
        <v>844</v>
      </c>
      <c r="D14" s="24" t="s">
        <v>735</v>
      </c>
      <c r="E14" s="22" t="s">
        <v>671</v>
      </c>
      <c r="F14" s="22">
        <v>4.7543271000000003</v>
      </c>
      <c r="G14" s="22">
        <v>45.983697399999997</v>
      </c>
      <c r="H14" s="38" t="s">
        <v>2793</v>
      </c>
      <c r="I14" s="48"/>
      <c r="J14" s="21" t="s">
        <v>835</v>
      </c>
      <c r="K14" s="57" t="s">
        <v>26</v>
      </c>
      <c r="L14" s="18" t="s">
        <v>22</v>
      </c>
      <c r="M14" s="42"/>
      <c r="N14" s="42"/>
      <c r="O14" s="43">
        <f t="shared" si="0"/>
        <v>0</v>
      </c>
    </row>
    <row r="15" spans="1:35" x14ac:dyDescent="0.3">
      <c r="A15" s="17" t="s">
        <v>722</v>
      </c>
      <c r="B15" s="17" t="s">
        <v>1835</v>
      </c>
      <c r="C15" s="22" t="s">
        <v>845</v>
      </c>
      <c r="D15" s="24" t="s">
        <v>733</v>
      </c>
      <c r="E15" s="22" t="s">
        <v>668</v>
      </c>
      <c r="F15" s="22">
        <v>5.6560161000000004</v>
      </c>
      <c r="G15" s="22">
        <v>46.260846700000002</v>
      </c>
      <c r="H15" s="38" t="s">
        <v>2793</v>
      </c>
      <c r="I15" s="48"/>
      <c r="J15" s="21" t="s">
        <v>835</v>
      </c>
      <c r="K15" s="18" t="s">
        <v>26</v>
      </c>
      <c r="L15" s="18" t="s">
        <v>22</v>
      </c>
      <c r="M15" s="46">
        <v>0</v>
      </c>
      <c r="N15" s="42"/>
      <c r="O15" s="43">
        <f t="shared" si="0"/>
        <v>0</v>
      </c>
    </row>
    <row r="16" spans="1:35" x14ac:dyDescent="0.3">
      <c r="A16" s="17" t="s">
        <v>329</v>
      </c>
      <c r="B16" s="17" t="s">
        <v>1836</v>
      </c>
      <c r="C16" s="22" t="s">
        <v>846</v>
      </c>
      <c r="D16" s="24" t="s">
        <v>743</v>
      </c>
      <c r="E16" s="22" t="s">
        <v>335</v>
      </c>
      <c r="F16" s="22">
        <v>4.0786689999999997</v>
      </c>
      <c r="G16" s="22">
        <v>49.925550000000001</v>
      </c>
      <c r="H16" s="38" t="s">
        <v>2793</v>
      </c>
      <c r="I16" s="48"/>
      <c r="J16" s="21" t="s">
        <v>835</v>
      </c>
      <c r="K16" s="57" t="s">
        <v>26</v>
      </c>
      <c r="L16" s="18" t="s">
        <v>22</v>
      </c>
      <c r="M16" s="42"/>
      <c r="N16" s="42"/>
      <c r="O16" s="43">
        <f t="shared" si="0"/>
        <v>0</v>
      </c>
    </row>
    <row r="17" spans="1:35" x14ac:dyDescent="0.3">
      <c r="A17" s="17" t="s">
        <v>329</v>
      </c>
      <c r="B17" s="17" t="s">
        <v>1837</v>
      </c>
      <c r="C17" s="22" t="s">
        <v>847</v>
      </c>
      <c r="D17" s="24" t="s">
        <v>741</v>
      </c>
      <c r="E17" s="22" t="s">
        <v>333</v>
      </c>
      <c r="F17" s="22">
        <v>3.0931807</v>
      </c>
      <c r="G17" s="22">
        <v>49.252222500000002</v>
      </c>
      <c r="H17" s="38" t="s">
        <v>2793</v>
      </c>
      <c r="I17" s="48"/>
      <c r="J17" s="21" t="s">
        <v>835</v>
      </c>
      <c r="K17" s="57" t="s">
        <v>26</v>
      </c>
      <c r="L17" s="18" t="s">
        <v>22</v>
      </c>
      <c r="M17" s="42"/>
      <c r="N17" s="42"/>
      <c r="O17" s="43">
        <f t="shared" si="0"/>
        <v>0</v>
      </c>
    </row>
    <row r="18" spans="1:35" x14ac:dyDescent="0.3">
      <c r="A18" s="17" t="s">
        <v>329</v>
      </c>
      <c r="B18" s="17" t="s">
        <v>1838</v>
      </c>
      <c r="C18" s="22" t="s">
        <v>848</v>
      </c>
      <c r="D18" s="24" t="s">
        <v>738</v>
      </c>
      <c r="E18" s="22" t="s">
        <v>330</v>
      </c>
      <c r="F18" s="22">
        <v>3.617146</v>
      </c>
      <c r="G18" s="22">
        <v>49.549601299999999</v>
      </c>
      <c r="H18" s="38" t="s">
        <v>2794</v>
      </c>
      <c r="I18" s="48"/>
      <c r="J18" s="21" t="s">
        <v>827</v>
      </c>
      <c r="K18" s="18" t="s">
        <v>26</v>
      </c>
      <c r="L18" s="18" t="s">
        <v>22</v>
      </c>
      <c r="M18" s="46"/>
      <c r="N18" s="42"/>
      <c r="O18" s="43">
        <f t="shared" si="0"/>
        <v>0</v>
      </c>
    </row>
    <row r="19" spans="1:35" x14ac:dyDescent="0.3">
      <c r="A19" s="17" t="s">
        <v>329</v>
      </c>
      <c r="B19" s="17" t="s">
        <v>1839</v>
      </c>
      <c r="C19" s="22" t="s">
        <v>849</v>
      </c>
      <c r="D19" s="24" t="s">
        <v>742</v>
      </c>
      <c r="E19" s="22" t="s">
        <v>334</v>
      </c>
      <c r="F19" s="22">
        <v>3.289069</v>
      </c>
      <c r="G19" s="22">
        <v>49.853518999999999</v>
      </c>
      <c r="H19" s="38" t="s">
        <v>2794</v>
      </c>
      <c r="I19" s="48"/>
      <c r="J19" s="21" t="s">
        <v>836</v>
      </c>
      <c r="K19" s="18" t="s">
        <v>26</v>
      </c>
      <c r="L19" s="18" t="s">
        <v>22</v>
      </c>
      <c r="M19" s="46"/>
      <c r="N19" s="42"/>
      <c r="O19" s="43">
        <f t="shared" si="0"/>
        <v>0</v>
      </c>
    </row>
    <row r="20" spans="1:35" x14ac:dyDescent="0.3">
      <c r="A20" s="17" t="s">
        <v>329</v>
      </c>
      <c r="B20" s="17" t="s">
        <v>1840</v>
      </c>
      <c r="C20" s="22" t="s">
        <v>850</v>
      </c>
      <c r="D20" s="24" t="s">
        <v>794</v>
      </c>
      <c r="E20" s="22" t="s">
        <v>336</v>
      </c>
      <c r="F20" s="22">
        <v>3.4049876000000001</v>
      </c>
      <c r="G20" s="22">
        <v>49.043340600000001</v>
      </c>
      <c r="H20" s="38" t="s">
        <v>2793</v>
      </c>
      <c r="I20" s="48"/>
      <c r="J20" s="21" t="s">
        <v>835</v>
      </c>
      <c r="K20" s="18" t="s">
        <v>26</v>
      </c>
      <c r="L20" s="18" t="s">
        <v>22</v>
      </c>
      <c r="M20" s="46">
        <v>0</v>
      </c>
      <c r="N20" s="42"/>
      <c r="O20" s="43">
        <f t="shared" si="0"/>
        <v>0</v>
      </c>
    </row>
    <row r="21" spans="1:35" x14ac:dyDescent="0.3">
      <c r="A21" s="17" t="s">
        <v>329</v>
      </c>
      <c r="B21" s="17" t="s">
        <v>1841</v>
      </c>
      <c r="C21" s="22" t="s">
        <v>851</v>
      </c>
      <c r="D21" s="24" t="s">
        <v>739</v>
      </c>
      <c r="E21" s="22" t="s">
        <v>331</v>
      </c>
      <c r="F21" s="22">
        <v>3.2032215000000002</v>
      </c>
      <c r="G21" s="22">
        <v>49.585522300000001</v>
      </c>
      <c r="H21" s="38" t="s">
        <v>2793</v>
      </c>
      <c r="I21" s="48"/>
      <c r="J21" s="21" t="s">
        <v>835</v>
      </c>
      <c r="K21" s="18" t="s">
        <v>26</v>
      </c>
      <c r="L21" s="18" t="s">
        <v>22</v>
      </c>
      <c r="M21" s="46">
        <v>0</v>
      </c>
      <c r="N21" s="42"/>
      <c r="O21" s="43">
        <f t="shared" si="0"/>
        <v>0</v>
      </c>
    </row>
    <row r="22" spans="1:35" x14ac:dyDescent="0.3">
      <c r="A22" s="17" t="s">
        <v>329</v>
      </c>
      <c r="B22" s="17" t="s">
        <v>1842</v>
      </c>
      <c r="C22" s="22" t="s">
        <v>852</v>
      </c>
      <c r="D22" s="24" t="s">
        <v>740</v>
      </c>
      <c r="E22" s="22" t="s">
        <v>332</v>
      </c>
      <c r="F22" s="22">
        <v>3.3405798</v>
      </c>
      <c r="G22" s="22">
        <v>49.3716857</v>
      </c>
      <c r="H22" s="38" t="s">
        <v>2793</v>
      </c>
      <c r="I22" s="48"/>
      <c r="J22" s="21" t="s">
        <v>835</v>
      </c>
      <c r="K22" s="57" t="s">
        <v>26</v>
      </c>
      <c r="L22" s="18" t="s">
        <v>22</v>
      </c>
      <c r="M22" s="42"/>
      <c r="N22" s="42"/>
      <c r="O22" s="43">
        <f t="shared" si="0"/>
        <v>0</v>
      </c>
    </row>
    <row r="23" spans="1:35" x14ac:dyDescent="0.3">
      <c r="A23" s="17" t="s">
        <v>723</v>
      </c>
      <c r="B23" s="17" t="s">
        <v>1843</v>
      </c>
      <c r="C23" s="22" t="s">
        <v>853</v>
      </c>
      <c r="D23" s="24" t="s">
        <v>793</v>
      </c>
      <c r="E23" s="22" t="s">
        <v>677</v>
      </c>
      <c r="F23" s="22">
        <v>2.7440068000000002</v>
      </c>
      <c r="G23" s="22">
        <v>46.288722499999999</v>
      </c>
      <c r="H23" s="38" t="s">
        <v>2793</v>
      </c>
      <c r="I23" s="48"/>
      <c r="J23" s="21" t="s">
        <v>835</v>
      </c>
      <c r="K23" s="57" t="s">
        <v>26</v>
      </c>
      <c r="L23" s="18" t="s">
        <v>22</v>
      </c>
      <c r="M23" s="42"/>
      <c r="N23" s="42"/>
      <c r="O23" s="43">
        <f t="shared" si="0"/>
        <v>0</v>
      </c>
    </row>
    <row r="24" spans="1:35" x14ac:dyDescent="0.3">
      <c r="A24" s="17" t="s">
        <v>723</v>
      </c>
      <c r="B24" s="17" t="s">
        <v>1844</v>
      </c>
      <c r="C24" s="22" t="s">
        <v>854</v>
      </c>
      <c r="D24" s="24" t="s">
        <v>746</v>
      </c>
      <c r="E24" s="22" t="s">
        <v>676</v>
      </c>
      <c r="F24" s="22">
        <v>3.4231837000000001</v>
      </c>
      <c r="G24" s="22">
        <v>46.127494400000003</v>
      </c>
      <c r="H24" s="38" t="s">
        <v>2793</v>
      </c>
      <c r="I24" s="48"/>
      <c r="J24" s="21" t="s">
        <v>835</v>
      </c>
      <c r="K24" s="57" t="s">
        <v>26</v>
      </c>
      <c r="L24" s="18" t="s">
        <v>22</v>
      </c>
      <c r="M24" s="42"/>
      <c r="N24" s="42"/>
      <c r="O24" s="43">
        <f t="shared" si="0"/>
        <v>0</v>
      </c>
    </row>
    <row r="25" spans="1:35" s="19" customFormat="1" x14ac:dyDescent="0.3">
      <c r="A25" s="17" t="s">
        <v>723</v>
      </c>
      <c r="B25" s="17" t="s">
        <v>1845</v>
      </c>
      <c r="C25" s="22" t="s">
        <v>855</v>
      </c>
      <c r="D25" s="24" t="s">
        <v>745</v>
      </c>
      <c r="E25" s="22" t="s">
        <v>674</v>
      </c>
      <c r="F25" s="22">
        <v>3.3293699999999999</v>
      </c>
      <c r="G25" s="22">
        <v>46.5623</v>
      </c>
      <c r="H25" s="38" t="s">
        <v>2792</v>
      </c>
      <c r="I25" s="48"/>
      <c r="J25" s="21" t="s">
        <v>823</v>
      </c>
      <c r="K25" s="18" t="s">
        <v>26</v>
      </c>
      <c r="L25" s="18" t="s">
        <v>22</v>
      </c>
      <c r="M25" s="46">
        <v>0</v>
      </c>
      <c r="N25" s="42"/>
      <c r="O25" s="43">
        <f t="shared" si="0"/>
        <v>0</v>
      </c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</row>
    <row r="26" spans="1:35" x14ac:dyDescent="0.3">
      <c r="A26" s="17" t="s">
        <v>723</v>
      </c>
      <c r="B26" s="17" t="s">
        <v>1846</v>
      </c>
      <c r="C26" s="22" t="s">
        <v>856</v>
      </c>
      <c r="D26" s="24" t="s">
        <v>744</v>
      </c>
      <c r="E26" s="22" t="s">
        <v>675</v>
      </c>
      <c r="F26" s="22">
        <v>2.5970317999999999</v>
      </c>
      <c r="G26" s="22">
        <v>46.346640299999997</v>
      </c>
      <c r="H26" s="38" t="s">
        <v>2794</v>
      </c>
      <c r="I26" s="48"/>
      <c r="J26" s="21" t="s">
        <v>823</v>
      </c>
      <c r="K26" s="18" t="s">
        <v>26</v>
      </c>
      <c r="L26" s="18" t="s">
        <v>22</v>
      </c>
      <c r="M26" s="46"/>
      <c r="N26" s="42"/>
      <c r="O26" s="43">
        <f t="shared" si="0"/>
        <v>0</v>
      </c>
    </row>
    <row r="27" spans="1:35" x14ac:dyDescent="0.3">
      <c r="A27" s="17" t="s">
        <v>723</v>
      </c>
      <c r="B27" s="17" t="s">
        <v>1847</v>
      </c>
      <c r="C27" s="22" t="s">
        <v>857</v>
      </c>
      <c r="D27" s="24" t="s">
        <v>746</v>
      </c>
      <c r="E27" s="22" t="s">
        <v>676</v>
      </c>
      <c r="F27" s="22">
        <v>3.4325877</v>
      </c>
      <c r="G27" s="22">
        <v>46.117698599999997</v>
      </c>
      <c r="H27" s="38" t="s">
        <v>2793</v>
      </c>
      <c r="I27" s="48"/>
      <c r="J27" s="21" t="s">
        <v>835</v>
      </c>
      <c r="K27" s="18" t="s">
        <v>26</v>
      </c>
      <c r="L27" s="18" t="s">
        <v>22</v>
      </c>
      <c r="M27" s="46">
        <v>0</v>
      </c>
      <c r="N27" s="42"/>
      <c r="O27" s="43">
        <f t="shared" si="0"/>
        <v>0</v>
      </c>
    </row>
    <row r="28" spans="1:35" x14ac:dyDescent="0.3">
      <c r="A28" s="17" t="s">
        <v>590</v>
      </c>
      <c r="B28" s="17" t="s">
        <v>1848</v>
      </c>
      <c r="C28" s="22" t="s">
        <v>858</v>
      </c>
      <c r="D28" s="24" t="s">
        <v>748</v>
      </c>
      <c r="E28" s="22" t="s">
        <v>592</v>
      </c>
      <c r="F28" s="22">
        <v>5.8048178000000004</v>
      </c>
      <c r="G28" s="22">
        <v>43.829557100000002</v>
      </c>
      <c r="H28" s="38" t="s">
        <v>2793</v>
      </c>
      <c r="I28" s="48"/>
      <c r="J28" s="21" t="s">
        <v>835</v>
      </c>
      <c r="K28" s="57" t="s">
        <v>26</v>
      </c>
      <c r="L28" s="18" t="s">
        <v>22</v>
      </c>
      <c r="M28" s="42"/>
      <c r="N28" s="42"/>
      <c r="O28" s="43">
        <f t="shared" si="0"/>
        <v>0</v>
      </c>
    </row>
    <row r="29" spans="1:35" x14ac:dyDescent="0.3">
      <c r="A29" s="17" t="s">
        <v>590</v>
      </c>
      <c r="B29" s="17" t="s">
        <v>1849</v>
      </c>
      <c r="C29" s="22" t="s">
        <v>859</v>
      </c>
      <c r="D29" s="24" t="s">
        <v>747</v>
      </c>
      <c r="E29" s="22" t="s">
        <v>591</v>
      </c>
      <c r="F29" s="22">
        <v>6.2340628000000002</v>
      </c>
      <c r="G29" s="22">
        <v>44.094915299999997</v>
      </c>
      <c r="H29" s="38" t="s">
        <v>2792</v>
      </c>
      <c r="I29" s="48"/>
      <c r="J29" s="21" t="s">
        <v>823</v>
      </c>
      <c r="K29" s="18" t="s">
        <v>26</v>
      </c>
      <c r="L29" s="18" t="s">
        <v>22</v>
      </c>
      <c r="M29" s="46">
        <v>0</v>
      </c>
      <c r="N29" s="42"/>
      <c r="O29" s="43">
        <f t="shared" si="0"/>
        <v>0</v>
      </c>
    </row>
    <row r="30" spans="1:35" s="19" customFormat="1" x14ac:dyDescent="0.3">
      <c r="A30" s="17" t="s">
        <v>613</v>
      </c>
      <c r="B30" s="17" t="s">
        <v>1850</v>
      </c>
      <c r="C30" s="22" t="s">
        <v>860</v>
      </c>
      <c r="D30" s="24" t="s">
        <v>749</v>
      </c>
      <c r="E30" s="22" t="s">
        <v>614</v>
      </c>
      <c r="F30" s="22">
        <v>6.0841570000000003</v>
      </c>
      <c r="G30" s="22">
        <v>44.559548900000003</v>
      </c>
      <c r="H30" s="38" t="s">
        <v>2792</v>
      </c>
      <c r="I30" s="48"/>
      <c r="J30" s="21" t="s">
        <v>823</v>
      </c>
      <c r="K30" s="18" t="s">
        <v>26</v>
      </c>
      <c r="L30" s="18" t="s">
        <v>22</v>
      </c>
      <c r="M30" s="46">
        <v>0</v>
      </c>
      <c r="N30" s="42"/>
      <c r="O30" s="43">
        <f t="shared" si="0"/>
        <v>0</v>
      </c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</row>
    <row r="31" spans="1:35" s="19" customFormat="1" x14ac:dyDescent="0.3">
      <c r="A31" s="17" t="s">
        <v>613</v>
      </c>
      <c r="B31" s="17" t="s">
        <v>1851</v>
      </c>
      <c r="C31" s="22" t="s">
        <v>861</v>
      </c>
      <c r="D31" s="24" t="s">
        <v>750</v>
      </c>
      <c r="E31" s="22" t="s">
        <v>615</v>
      </c>
      <c r="F31" s="22">
        <v>6.6314643999999996</v>
      </c>
      <c r="G31" s="22">
        <v>44.898618499999998</v>
      </c>
      <c r="H31" s="38" t="s">
        <v>2793</v>
      </c>
      <c r="I31" s="48"/>
      <c r="J31" s="21" t="s">
        <v>835</v>
      </c>
      <c r="K31" s="57" t="s">
        <v>26</v>
      </c>
      <c r="L31" s="18" t="s">
        <v>22</v>
      </c>
      <c r="M31" s="42"/>
      <c r="N31" s="42"/>
      <c r="O31" s="43">
        <f t="shared" si="0"/>
        <v>0</v>
      </c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</row>
    <row r="32" spans="1:35" s="19" customFormat="1" x14ac:dyDescent="0.3">
      <c r="A32" s="17" t="s">
        <v>593</v>
      </c>
      <c r="B32" s="17" t="s">
        <v>1852</v>
      </c>
      <c r="C32" s="22" t="s">
        <v>862</v>
      </c>
      <c r="D32" s="24" t="s">
        <v>751</v>
      </c>
      <c r="E32" s="22" t="s">
        <v>595</v>
      </c>
      <c r="F32" s="22">
        <v>7.1209742</v>
      </c>
      <c r="G32" s="22">
        <v>43.584498699999997</v>
      </c>
      <c r="H32" s="38" t="s">
        <v>2793</v>
      </c>
      <c r="I32" s="48"/>
      <c r="J32" s="21" t="s">
        <v>835</v>
      </c>
      <c r="K32" s="18" t="s">
        <v>26</v>
      </c>
      <c r="L32" s="18" t="s">
        <v>22</v>
      </c>
      <c r="M32" s="46">
        <v>0</v>
      </c>
      <c r="N32" s="42"/>
      <c r="O32" s="43">
        <f t="shared" si="0"/>
        <v>0</v>
      </c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</row>
    <row r="33" spans="1:35" s="19" customFormat="1" x14ac:dyDescent="0.3">
      <c r="A33" s="17" t="s">
        <v>593</v>
      </c>
      <c r="B33" s="17" t="s">
        <v>1853</v>
      </c>
      <c r="C33" s="22" t="s">
        <v>863</v>
      </c>
      <c r="D33" s="24" t="s">
        <v>757</v>
      </c>
      <c r="E33" s="22" t="s">
        <v>599</v>
      </c>
      <c r="F33" s="22">
        <v>7.2063253999999999</v>
      </c>
      <c r="G33" s="22">
        <v>43.793155900000002</v>
      </c>
      <c r="H33" s="38" t="s">
        <v>2793</v>
      </c>
      <c r="I33" s="48"/>
      <c r="J33" s="21" t="s">
        <v>835</v>
      </c>
      <c r="K33" s="18" t="s">
        <v>26</v>
      </c>
      <c r="L33" s="18" t="s">
        <v>22</v>
      </c>
      <c r="M33" s="46">
        <v>0</v>
      </c>
      <c r="N33" s="42"/>
      <c r="O33" s="43">
        <f t="shared" si="0"/>
        <v>0</v>
      </c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</row>
    <row r="34" spans="1:35" s="19" customFormat="1" x14ac:dyDescent="0.3">
      <c r="A34" s="17" t="s">
        <v>593</v>
      </c>
      <c r="B34" s="17" t="s">
        <v>1854</v>
      </c>
      <c r="C34" s="22" t="s">
        <v>864</v>
      </c>
      <c r="D34" s="24" t="s">
        <v>754</v>
      </c>
      <c r="E34" s="22" t="s">
        <v>597</v>
      </c>
      <c r="F34" s="22">
        <v>6.9294142000000001</v>
      </c>
      <c r="G34" s="22">
        <v>43.662513699999998</v>
      </c>
      <c r="H34" s="38" t="s">
        <v>2793</v>
      </c>
      <c r="I34" s="48"/>
      <c r="J34" s="21" t="s">
        <v>835</v>
      </c>
      <c r="K34" s="57" t="s">
        <v>26</v>
      </c>
      <c r="L34" s="18" t="s">
        <v>22</v>
      </c>
      <c r="M34" s="42"/>
      <c r="N34" s="42"/>
      <c r="O34" s="43">
        <f t="shared" si="0"/>
        <v>0</v>
      </c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</row>
    <row r="35" spans="1:35" s="19" customFormat="1" x14ac:dyDescent="0.3">
      <c r="A35" s="17" t="s">
        <v>593</v>
      </c>
      <c r="B35" s="17" t="s">
        <v>1855</v>
      </c>
      <c r="C35" s="22" t="s">
        <v>865</v>
      </c>
      <c r="D35" s="24" t="s">
        <v>755</v>
      </c>
      <c r="E35" s="22" t="s">
        <v>598</v>
      </c>
      <c r="F35" s="22">
        <v>6.9969732000000002</v>
      </c>
      <c r="G35" s="22">
        <v>43.575427599999998</v>
      </c>
      <c r="H35" s="38" t="s">
        <v>2793</v>
      </c>
      <c r="I35" s="48"/>
      <c r="J35" s="21" t="s">
        <v>835</v>
      </c>
      <c r="K35" s="18" t="s">
        <v>26</v>
      </c>
      <c r="L35" s="18" t="s">
        <v>22</v>
      </c>
      <c r="M35" s="46">
        <v>0</v>
      </c>
      <c r="N35" s="42"/>
      <c r="O35" s="43">
        <f t="shared" si="0"/>
        <v>0</v>
      </c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</row>
    <row r="36" spans="1:35" s="19" customFormat="1" x14ac:dyDescent="0.3">
      <c r="A36" s="17" t="s">
        <v>593</v>
      </c>
      <c r="B36" s="17" t="s">
        <v>1856</v>
      </c>
      <c r="C36" s="22" t="s">
        <v>866</v>
      </c>
      <c r="D36" s="24" t="s">
        <v>753</v>
      </c>
      <c r="E36" s="22" t="s">
        <v>596</v>
      </c>
      <c r="F36" s="25">
        <v>7.4974939999999997</v>
      </c>
      <c r="G36" s="22">
        <v>43.773673500000001</v>
      </c>
      <c r="H36" s="38" t="s">
        <v>2793</v>
      </c>
      <c r="I36" s="48"/>
      <c r="J36" s="21" t="s">
        <v>835</v>
      </c>
      <c r="K36" s="18" t="s">
        <v>26</v>
      </c>
      <c r="L36" s="18" t="s">
        <v>22</v>
      </c>
      <c r="M36" s="46">
        <v>0</v>
      </c>
      <c r="N36" s="42"/>
      <c r="O36" s="43">
        <f t="shared" si="0"/>
        <v>0</v>
      </c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</row>
    <row r="37" spans="1:35" x14ac:dyDescent="0.3">
      <c r="A37" s="17" t="s">
        <v>593</v>
      </c>
      <c r="B37" s="17" t="s">
        <v>1857</v>
      </c>
      <c r="C37" s="22" t="s">
        <v>867</v>
      </c>
      <c r="D37" s="24" t="s">
        <v>756</v>
      </c>
      <c r="E37" s="22" t="s">
        <v>594</v>
      </c>
      <c r="F37" s="22">
        <v>7.2684528999999998</v>
      </c>
      <c r="G37" s="22">
        <v>43.705770399999999</v>
      </c>
      <c r="H37" s="38" t="s">
        <v>2794</v>
      </c>
      <c r="I37" s="48"/>
      <c r="J37" s="21" t="s">
        <v>823</v>
      </c>
      <c r="K37" s="18" t="s">
        <v>26</v>
      </c>
      <c r="L37" s="18" t="s">
        <v>22</v>
      </c>
      <c r="M37" s="46"/>
      <c r="N37" s="42"/>
      <c r="O37" s="43">
        <f t="shared" si="0"/>
        <v>0</v>
      </c>
    </row>
    <row r="38" spans="1:35" x14ac:dyDescent="0.3">
      <c r="A38" s="17" t="s">
        <v>593</v>
      </c>
      <c r="B38" s="17" t="s">
        <v>1858</v>
      </c>
      <c r="C38" s="22" t="s">
        <v>868</v>
      </c>
      <c r="D38" s="24" t="s">
        <v>752</v>
      </c>
      <c r="E38" s="22" t="s">
        <v>594</v>
      </c>
      <c r="F38" s="22">
        <v>7.2625394999999999</v>
      </c>
      <c r="G38" s="22">
        <v>43.711424000000001</v>
      </c>
      <c r="H38" s="38" t="s">
        <v>2794</v>
      </c>
      <c r="I38" s="48"/>
      <c r="J38" s="21" t="s">
        <v>823</v>
      </c>
      <c r="K38" s="18" t="s">
        <v>26</v>
      </c>
      <c r="L38" s="18" t="s">
        <v>22</v>
      </c>
      <c r="M38" s="46"/>
      <c r="N38" s="42"/>
      <c r="O38" s="43">
        <f t="shared" si="0"/>
        <v>0</v>
      </c>
    </row>
    <row r="39" spans="1:35" x14ac:dyDescent="0.3">
      <c r="A39" s="17" t="s">
        <v>593</v>
      </c>
      <c r="B39" s="17" t="s">
        <v>1859</v>
      </c>
      <c r="C39" s="22" t="s">
        <v>869</v>
      </c>
      <c r="D39" s="24" t="s">
        <v>752</v>
      </c>
      <c r="E39" s="22" t="s">
        <v>594</v>
      </c>
      <c r="F39" s="22">
        <v>7.2461061999999998</v>
      </c>
      <c r="G39" s="22">
        <v>43.7151943</v>
      </c>
      <c r="H39" s="38" t="s">
        <v>2794</v>
      </c>
      <c r="I39" s="48"/>
      <c r="J39" s="21" t="s">
        <v>836</v>
      </c>
      <c r="K39" s="18" t="s">
        <v>26</v>
      </c>
      <c r="L39" s="18" t="s">
        <v>22</v>
      </c>
      <c r="M39" s="46"/>
      <c r="N39" s="42"/>
      <c r="O39" s="43">
        <f t="shared" si="0"/>
        <v>0</v>
      </c>
    </row>
    <row r="40" spans="1:35" x14ac:dyDescent="0.3">
      <c r="A40" s="17" t="s">
        <v>593</v>
      </c>
      <c r="B40" s="17" t="s">
        <v>1860</v>
      </c>
      <c r="C40" s="22" t="s">
        <v>870</v>
      </c>
      <c r="D40" s="24" t="s">
        <v>752</v>
      </c>
      <c r="E40" s="22" t="s">
        <v>594</v>
      </c>
      <c r="F40" s="22">
        <v>7.2461061999999998</v>
      </c>
      <c r="G40" s="22">
        <v>43.7151943</v>
      </c>
      <c r="H40" s="38" t="s">
        <v>2792</v>
      </c>
      <c r="I40" s="48"/>
      <c r="J40" s="21" t="s">
        <v>823</v>
      </c>
      <c r="K40" s="18" t="s">
        <v>26</v>
      </c>
      <c r="L40" s="18" t="s">
        <v>22</v>
      </c>
      <c r="M40" s="46">
        <v>0</v>
      </c>
      <c r="N40" s="42"/>
      <c r="O40" s="43">
        <f t="shared" si="0"/>
        <v>0</v>
      </c>
    </row>
    <row r="41" spans="1:35" x14ac:dyDescent="0.3">
      <c r="A41" s="17" t="s">
        <v>579</v>
      </c>
      <c r="B41" s="17" t="s">
        <v>1861</v>
      </c>
      <c r="C41" s="22" t="s">
        <v>871</v>
      </c>
      <c r="D41" s="24">
        <v>13406</v>
      </c>
      <c r="E41" s="22" t="s">
        <v>581</v>
      </c>
      <c r="F41" s="22">
        <v>5.4136119000000003</v>
      </c>
      <c r="G41" s="22">
        <v>43.250486500000001</v>
      </c>
      <c r="H41" s="38" t="s">
        <v>2794</v>
      </c>
      <c r="I41" s="48"/>
      <c r="J41" s="21" t="s">
        <v>823</v>
      </c>
      <c r="K41" s="18" t="s">
        <v>26</v>
      </c>
      <c r="L41" s="18" t="s">
        <v>22</v>
      </c>
      <c r="M41" s="46"/>
      <c r="N41" s="42"/>
      <c r="O41" s="43">
        <f t="shared" si="0"/>
        <v>0</v>
      </c>
    </row>
    <row r="42" spans="1:35" s="19" customFormat="1" x14ac:dyDescent="0.3">
      <c r="A42" s="17" t="s">
        <v>579</v>
      </c>
      <c r="B42" s="17" t="s">
        <v>1862</v>
      </c>
      <c r="C42" s="22" t="s">
        <v>872</v>
      </c>
      <c r="D42" s="24" t="s">
        <v>758</v>
      </c>
      <c r="E42" s="22" t="s">
        <v>580</v>
      </c>
      <c r="F42" s="22">
        <v>7.0376580999999998</v>
      </c>
      <c r="G42" s="22">
        <v>43.626451400000001</v>
      </c>
      <c r="H42" s="38" t="s">
        <v>2794</v>
      </c>
      <c r="I42" s="48"/>
      <c r="J42" s="21" t="s">
        <v>827</v>
      </c>
      <c r="K42" s="18" t="s">
        <v>26</v>
      </c>
      <c r="L42" s="18" t="s">
        <v>22</v>
      </c>
      <c r="M42" s="46"/>
      <c r="N42" s="42"/>
      <c r="O42" s="43">
        <f t="shared" si="0"/>
        <v>0</v>
      </c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</row>
    <row r="43" spans="1:35" x14ac:dyDescent="0.3">
      <c r="A43" s="17" t="s">
        <v>678</v>
      </c>
      <c r="B43" s="17" t="s">
        <v>1863</v>
      </c>
      <c r="C43" s="22" t="s">
        <v>873</v>
      </c>
      <c r="D43" s="24" t="s">
        <v>815</v>
      </c>
      <c r="E43" s="22" t="s">
        <v>679</v>
      </c>
      <c r="F43" s="22">
        <v>4.6702982000000004</v>
      </c>
      <c r="G43" s="22">
        <v>45.2427834</v>
      </c>
      <c r="H43" s="38" t="s">
        <v>2793</v>
      </c>
      <c r="I43" s="48"/>
      <c r="J43" s="21" t="s">
        <v>835</v>
      </c>
      <c r="K43" s="57" t="s">
        <v>26</v>
      </c>
      <c r="L43" s="18" t="s">
        <v>22</v>
      </c>
      <c r="M43" s="42"/>
      <c r="N43" s="42"/>
      <c r="O43" s="43">
        <f t="shared" si="0"/>
        <v>0</v>
      </c>
    </row>
    <row r="44" spans="1:35" x14ac:dyDescent="0.3">
      <c r="A44" s="17" t="s">
        <v>678</v>
      </c>
      <c r="B44" s="17" t="s">
        <v>1864</v>
      </c>
      <c r="C44" s="22" t="s">
        <v>874</v>
      </c>
      <c r="D44" s="24" t="s">
        <v>759</v>
      </c>
      <c r="E44" s="22" t="s">
        <v>679</v>
      </c>
      <c r="F44" s="22">
        <v>4.6703397999999998</v>
      </c>
      <c r="G44" s="22">
        <v>45.242759900000003</v>
      </c>
      <c r="H44" s="38" t="s">
        <v>2792</v>
      </c>
      <c r="I44" s="48"/>
      <c r="J44" s="21" t="s">
        <v>823</v>
      </c>
      <c r="K44" s="18" t="s">
        <v>26</v>
      </c>
      <c r="L44" s="18" t="s">
        <v>22</v>
      </c>
      <c r="M44" s="46">
        <v>0</v>
      </c>
      <c r="N44" s="42"/>
      <c r="O44" s="43">
        <f t="shared" si="0"/>
        <v>0</v>
      </c>
    </row>
    <row r="45" spans="1:35" s="19" customFormat="1" x14ac:dyDescent="0.3">
      <c r="A45" s="17" t="s">
        <v>678</v>
      </c>
      <c r="B45" s="17" t="s">
        <v>1865</v>
      </c>
      <c r="C45" s="22" t="s">
        <v>875</v>
      </c>
      <c r="D45" s="24" t="s">
        <v>760</v>
      </c>
      <c r="E45" s="22" t="s">
        <v>680</v>
      </c>
      <c r="F45" s="22">
        <v>4.6003192000000004</v>
      </c>
      <c r="G45" s="22">
        <v>44.733484900000001</v>
      </c>
      <c r="H45" s="38" t="s">
        <v>2792</v>
      </c>
      <c r="I45" s="48"/>
      <c r="J45" s="21" t="s">
        <v>823</v>
      </c>
      <c r="K45" s="18" t="s">
        <v>26</v>
      </c>
      <c r="L45" s="18" t="s">
        <v>22</v>
      </c>
      <c r="M45" s="46">
        <v>0</v>
      </c>
      <c r="N45" s="42"/>
      <c r="O45" s="43">
        <f t="shared" si="0"/>
        <v>0</v>
      </c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</row>
    <row r="46" spans="1:35" s="19" customFormat="1" x14ac:dyDescent="0.3">
      <c r="A46" s="17" t="s">
        <v>678</v>
      </c>
      <c r="B46" s="17" t="s">
        <v>1866</v>
      </c>
      <c r="C46" s="22" t="s">
        <v>876</v>
      </c>
      <c r="D46" s="24" t="s">
        <v>761</v>
      </c>
      <c r="E46" s="22" t="s">
        <v>681</v>
      </c>
      <c r="F46" s="22">
        <v>4.3898630000000001</v>
      </c>
      <c r="G46" s="22">
        <v>44.620908999999997</v>
      </c>
      <c r="H46" s="38" t="s">
        <v>2793</v>
      </c>
      <c r="I46" s="48"/>
      <c r="J46" s="21" t="s">
        <v>835</v>
      </c>
      <c r="K46" s="57" t="s">
        <v>26</v>
      </c>
      <c r="L46" s="18" t="s">
        <v>22</v>
      </c>
      <c r="M46" s="42"/>
      <c r="N46" s="42"/>
      <c r="O46" s="43">
        <f t="shared" si="0"/>
        <v>0</v>
      </c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</row>
    <row r="47" spans="1:35" x14ac:dyDescent="0.3">
      <c r="A47" s="17" t="s">
        <v>678</v>
      </c>
      <c r="B47" s="17" t="s">
        <v>1867</v>
      </c>
      <c r="C47" s="22" t="s">
        <v>877</v>
      </c>
      <c r="D47" s="24" t="s">
        <v>781</v>
      </c>
      <c r="E47" s="22" t="s">
        <v>682</v>
      </c>
      <c r="F47" s="22">
        <v>4.6790019999999997</v>
      </c>
      <c r="G47" s="22">
        <v>44.544701199999999</v>
      </c>
      <c r="H47" s="38" t="s">
        <v>2793</v>
      </c>
      <c r="I47" s="48"/>
      <c r="J47" s="21" t="s">
        <v>835</v>
      </c>
      <c r="K47" s="57" t="s">
        <v>26</v>
      </c>
      <c r="L47" s="18" t="s">
        <v>22</v>
      </c>
      <c r="M47" s="42"/>
      <c r="N47" s="42"/>
      <c r="O47" s="43">
        <f t="shared" si="0"/>
        <v>0</v>
      </c>
    </row>
    <row r="48" spans="1:35" x14ac:dyDescent="0.3">
      <c r="A48" s="17" t="s">
        <v>250</v>
      </c>
      <c r="B48" s="17" t="s">
        <v>1868</v>
      </c>
      <c r="C48" s="22" t="s">
        <v>878</v>
      </c>
      <c r="D48" s="24" t="s">
        <v>772</v>
      </c>
      <c r="E48" s="22" t="s">
        <v>251</v>
      </c>
      <c r="F48" s="22">
        <v>4.7064266000000003</v>
      </c>
      <c r="G48" s="22">
        <v>49.774453000000001</v>
      </c>
      <c r="H48" s="38" t="s">
        <v>2793</v>
      </c>
      <c r="I48" s="48"/>
      <c r="J48" s="21" t="s">
        <v>835</v>
      </c>
      <c r="K48" s="18" t="s">
        <v>26</v>
      </c>
      <c r="L48" s="18" t="s">
        <v>22</v>
      </c>
      <c r="M48" s="46">
        <v>0</v>
      </c>
      <c r="N48" s="42"/>
      <c r="O48" s="43">
        <f t="shared" si="0"/>
        <v>0</v>
      </c>
    </row>
    <row r="49" spans="1:35" x14ac:dyDescent="0.3">
      <c r="A49" s="17" t="s">
        <v>250</v>
      </c>
      <c r="B49" s="17" t="s">
        <v>1869</v>
      </c>
      <c r="C49" s="22" t="s">
        <v>879</v>
      </c>
      <c r="D49" s="24" t="s">
        <v>784</v>
      </c>
      <c r="E49" s="22" t="s">
        <v>253</v>
      </c>
      <c r="F49" s="22">
        <v>4.8217467999999997</v>
      </c>
      <c r="G49" s="22">
        <v>50.135064200000002</v>
      </c>
      <c r="H49" s="38" t="s">
        <v>2793</v>
      </c>
      <c r="I49" s="48"/>
      <c r="J49" s="21" t="s">
        <v>835</v>
      </c>
      <c r="K49" s="57" t="s">
        <v>26</v>
      </c>
      <c r="L49" s="18" t="s">
        <v>22</v>
      </c>
      <c r="M49" s="42"/>
      <c r="N49" s="42"/>
      <c r="O49" s="43">
        <f t="shared" si="0"/>
        <v>0</v>
      </c>
    </row>
    <row r="50" spans="1:35" s="19" customFormat="1" x14ac:dyDescent="0.3">
      <c r="A50" s="17" t="s">
        <v>250</v>
      </c>
      <c r="B50" s="17" t="s">
        <v>1870</v>
      </c>
      <c r="C50" s="22" t="s">
        <v>880</v>
      </c>
      <c r="D50" s="24" t="s">
        <v>783</v>
      </c>
      <c r="E50" s="22" t="s">
        <v>252</v>
      </c>
      <c r="F50" s="22">
        <v>4.9401444999999997</v>
      </c>
      <c r="G50" s="22">
        <v>49.701077900000001</v>
      </c>
      <c r="H50" s="38" t="s">
        <v>2793</v>
      </c>
      <c r="I50" s="48"/>
      <c r="J50" s="21" t="s">
        <v>835</v>
      </c>
      <c r="K50" s="18" t="s">
        <v>26</v>
      </c>
      <c r="L50" s="18" t="s">
        <v>22</v>
      </c>
      <c r="M50" s="46">
        <v>0</v>
      </c>
      <c r="N50" s="42"/>
      <c r="O50" s="43">
        <f t="shared" si="0"/>
        <v>0</v>
      </c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</row>
    <row r="51" spans="1:35" x14ac:dyDescent="0.3">
      <c r="A51" s="17" t="s">
        <v>250</v>
      </c>
      <c r="B51" s="17" t="s">
        <v>1871</v>
      </c>
      <c r="C51" s="22" t="s">
        <v>881</v>
      </c>
      <c r="D51" s="24" t="s">
        <v>782</v>
      </c>
      <c r="E51" s="22" t="s">
        <v>251</v>
      </c>
      <c r="F51" s="22">
        <v>4.7234325999999998</v>
      </c>
      <c r="G51" s="22">
        <v>49.7683733</v>
      </c>
      <c r="H51" s="38" t="s">
        <v>2794</v>
      </c>
      <c r="I51" s="48"/>
      <c r="J51" s="21" t="s">
        <v>827</v>
      </c>
      <c r="K51" s="18" t="s">
        <v>26</v>
      </c>
      <c r="L51" s="18" t="s">
        <v>22</v>
      </c>
      <c r="M51" s="46"/>
      <c r="N51" s="42"/>
      <c r="O51" s="43">
        <f t="shared" si="0"/>
        <v>0</v>
      </c>
    </row>
    <row r="52" spans="1:35" s="19" customFormat="1" x14ac:dyDescent="0.3">
      <c r="A52" s="17" t="s">
        <v>250</v>
      </c>
      <c r="B52" s="17" t="s">
        <v>1872</v>
      </c>
      <c r="C52" s="22" t="s">
        <v>882</v>
      </c>
      <c r="D52" s="24" t="s">
        <v>772</v>
      </c>
      <c r="E52" s="22" t="s">
        <v>251</v>
      </c>
      <c r="F52" s="22">
        <v>4.7235430000000003</v>
      </c>
      <c r="G52" s="22">
        <v>49.766967999999999</v>
      </c>
      <c r="H52" s="38" t="s">
        <v>2793</v>
      </c>
      <c r="I52" s="48"/>
      <c r="J52" s="21" t="s">
        <v>835</v>
      </c>
      <c r="K52" s="18" t="s">
        <v>26</v>
      </c>
      <c r="L52" s="18" t="s">
        <v>22</v>
      </c>
      <c r="M52" s="46">
        <v>0</v>
      </c>
      <c r="N52" s="42"/>
      <c r="O52" s="43">
        <f t="shared" si="0"/>
        <v>0</v>
      </c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</row>
    <row r="53" spans="1:35" s="19" customFormat="1" x14ac:dyDescent="0.3">
      <c r="A53" s="17" t="s">
        <v>58</v>
      </c>
      <c r="B53" s="17" t="s">
        <v>1873</v>
      </c>
      <c r="C53" s="22" t="s">
        <v>883</v>
      </c>
      <c r="D53" s="24" t="s">
        <v>786</v>
      </c>
      <c r="E53" s="22" t="s">
        <v>59</v>
      </c>
      <c r="F53" s="22">
        <v>1.5969899000000001</v>
      </c>
      <c r="G53" s="22">
        <v>42.965020899999999</v>
      </c>
      <c r="H53" s="38" t="s">
        <v>2792</v>
      </c>
      <c r="I53" s="48"/>
      <c r="J53" s="21" t="s">
        <v>823</v>
      </c>
      <c r="K53" s="18" t="s">
        <v>26</v>
      </c>
      <c r="L53" s="18" t="s">
        <v>22</v>
      </c>
      <c r="M53" s="46">
        <v>0</v>
      </c>
      <c r="N53" s="42"/>
      <c r="O53" s="43">
        <f t="shared" si="0"/>
        <v>0</v>
      </c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</row>
    <row r="54" spans="1:35" s="19" customFormat="1" x14ac:dyDescent="0.3">
      <c r="A54" s="17" t="s">
        <v>216</v>
      </c>
      <c r="B54" s="17" t="s">
        <v>1874</v>
      </c>
      <c r="C54" s="22" t="s">
        <v>884</v>
      </c>
      <c r="D54" s="24">
        <v>10000</v>
      </c>
      <c r="E54" s="22" t="s">
        <v>217</v>
      </c>
      <c r="F54" s="22">
        <v>4.0742352000000004</v>
      </c>
      <c r="G54" s="22">
        <v>48.292723799999997</v>
      </c>
      <c r="H54" s="38" t="s">
        <v>2793</v>
      </c>
      <c r="I54" s="48"/>
      <c r="J54" s="21" t="s">
        <v>835</v>
      </c>
      <c r="K54" s="57" t="s">
        <v>26</v>
      </c>
      <c r="L54" s="18" t="s">
        <v>22</v>
      </c>
      <c r="M54" s="42"/>
      <c r="N54" s="42"/>
      <c r="O54" s="43">
        <f t="shared" si="0"/>
        <v>0</v>
      </c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</row>
    <row r="55" spans="1:35" x14ac:dyDescent="0.3">
      <c r="A55" s="17" t="s">
        <v>216</v>
      </c>
      <c r="B55" s="17" t="s">
        <v>1875</v>
      </c>
      <c r="C55" s="22" t="s">
        <v>885</v>
      </c>
      <c r="D55" s="24">
        <v>10600</v>
      </c>
      <c r="E55" s="22" t="s">
        <v>218</v>
      </c>
      <c r="F55" s="22">
        <v>4.0408644000000002</v>
      </c>
      <c r="G55" s="22">
        <v>48.307735899999997</v>
      </c>
      <c r="H55" s="38" t="s">
        <v>2793</v>
      </c>
      <c r="I55" s="48"/>
      <c r="J55" s="21" t="s">
        <v>835</v>
      </c>
      <c r="K55" s="18" t="s">
        <v>26</v>
      </c>
      <c r="L55" s="18" t="s">
        <v>22</v>
      </c>
      <c r="M55" s="46">
        <v>0</v>
      </c>
      <c r="N55" s="42"/>
      <c r="O55" s="43">
        <f t="shared" si="0"/>
        <v>0</v>
      </c>
    </row>
    <row r="56" spans="1:35" x14ac:dyDescent="0.3">
      <c r="A56" s="17" t="s">
        <v>216</v>
      </c>
      <c r="B56" s="17" t="s">
        <v>1876</v>
      </c>
      <c r="C56" s="22" t="s">
        <v>886</v>
      </c>
      <c r="D56" s="24">
        <v>10000</v>
      </c>
      <c r="E56" s="22" t="s">
        <v>217</v>
      </c>
      <c r="F56" s="22">
        <v>4.0822421999999996</v>
      </c>
      <c r="G56" s="22">
        <v>48.270129900000001</v>
      </c>
      <c r="H56" s="38" t="s">
        <v>2793</v>
      </c>
      <c r="I56" s="48"/>
      <c r="J56" s="21" t="s">
        <v>835</v>
      </c>
      <c r="K56" s="18" t="s">
        <v>26</v>
      </c>
      <c r="L56" s="18" t="s">
        <v>22</v>
      </c>
      <c r="M56" s="46">
        <v>0</v>
      </c>
      <c r="N56" s="42"/>
      <c r="O56" s="43">
        <f t="shared" si="0"/>
        <v>0</v>
      </c>
    </row>
    <row r="57" spans="1:35" x14ac:dyDescent="0.3">
      <c r="A57" s="17" t="s">
        <v>216</v>
      </c>
      <c r="B57" s="17" t="s">
        <v>1877</v>
      </c>
      <c r="C57" s="22" t="s">
        <v>887</v>
      </c>
      <c r="D57" s="24">
        <v>10200</v>
      </c>
      <c r="E57" s="22" t="s">
        <v>219</v>
      </c>
      <c r="F57" s="22">
        <v>4.7048578262329004</v>
      </c>
      <c r="G57" s="22">
        <v>48.234970092772997</v>
      </c>
      <c r="H57" s="38" t="s">
        <v>2793</v>
      </c>
      <c r="I57" s="48"/>
      <c r="J57" s="21" t="s">
        <v>835</v>
      </c>
      <c r="K57" s="57" t="s">
        <v>26</v>
      </c>
      <c r="L57" s="18" t="s">
        <v>22</v>
      </c>
      <c r="M57" s="42"/>
      <c r="N57" s="42"/>
      <c r="O57" s="43">
        <f t="shared" si="0"/>
        <v>0</v>
      </c>
    </row>
    <row r="58" spans="1:35" x14ac:dyDescent="0.3">
      <c r="A58" s="17" t="s">
        <v>216</v>
      </c>
      <c r="B58" s="17" t="s">
        <v>1878</v>
      </c>
      <c r="C58" s="22" t="s">
        <v>888</v>
      </c>
      <c r="D58" s="24">
        <v>10100</v>
      </c>
      <c r="E58" s="22" t="s">
        <v>220</v>
      </c>
      <c r="F58" s="22">
        <v>3.7265623000000998</v>
      </c>
      <c r="G58" s="22">
        <v>48.520177699999998</v>
      </c>
      <c r="H58" s="38" t="s">
        <v>2793</v>
      </c>
      <c r="I58" s="48"/>
      <c r="J58" s="21" t="s">
        <v>835</v>
      </c>
      <c r="K58" s="57" t="s">
        <v>26</v>
      </c>
      <c r="L58" s="18" t="s">
        <v>22</v>
      </c>
      <c r="M58" s="42"/>
      <c r="N58" s="42"/>
      <c r="O58" s="43">
        <f t="shared" si="0"/>
        <v>0</v>
      </c>
    </row>
    <row r="59" spans="1:35" s="19" customFormat="1" x14ac:dyDescent="0.3">
      <c r="A59" s="17" t="s">
        <v>216</v>
      </c>
      <c r="B59" s="17" t="s">
        <v>1879</v>
      </c>
      <c r="C59" s="22" t="s">
        <v>889</v>
      </c>
      <c r="D59" s="24">
        <v>10000</v>
      </c>
      <c r="E59" s="22" t="s">
        <v>217</v>
      </c>
      <c r="F59" s="22">
        <v>4.0747986000000003</v>
      </c>
      <c r="G59" s="22">
        <v>48.313015399999998</v>
      </c>
      <c r="H59" s="38" t="s">
        <v>2794</v>
      </c>
      <c r="I59" s="48"/>
      <c r="J59" s="21" t="s">
        <v>827</v>
      </c>
      <c r="K59" s="18" t="s">
        <v>26</v>
      </c>
      <c r="L59" s="18" t="s">
        <v>22</v>
      </c>
      <c r="M59" s="46"/>
      <c r="N59" s="42"/>
      <c r="O59" s="43">
        <f t="shared" si="0"/>
        <v>0</v>
      </c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</row>
    <row r="60" spans="1:35" x14ac:dyDescent="0.3">
      <c r="A60" s="17" t="s">
        <v>60</v>
      </c>
      <c r="B60" s="17" t="s">
        <v>1880</v>
      </c>
      <c r="C60" s="22" t="s">
        <v>890</v>
      </c>
      <c r="D60" s="24">
        <v>11000</v>
      </c>
      <c r="E60" s="22" t="s">
        <v>61</v>
      </c>
      <c r="F60" s="22">
        <v>2.3281206000000001</v>
      </c>
      <c r="G60" s="22">
        <v>43.214775600000003</v>
      </c>
      <c r="H60" s="38" t="s">
        <v>2793</v>
      </c>
      <c r="I60" s="48"/>
      <c r="J60" s="21" t="s">
        <v>835</v>
      </c>
      <c r="K60" s="18" t="s">
        <v>26</v>
      </c>
      <c r="L60" s="18" t="s">
        <v>22</v>
      </c>
      <c r="M60" s="46">
        <v>0</v>
      </c>
      <c r="N60" s="42"/>
      <c r="O60" s="43">
        <f t="shared" si="0"/>
        <v>0</v>
      </c>
    </row>
    <row r="61" spans="1:35" x14ac:dyDescent="0.3">
      <c r="A61" s="17" t="s">
        <v>60</v>
      </c>
      <c r="B61" s="17" t="s">
        <v>1881</v>
      </c>
      <c r="C61" s="22" t="s">
        <v>891</v>
      </c>
      <c r="D61" s="24">
        <v>11017</v>
      </c>
      <c r="E61" s="22" t="s">
        <v>61</v>
      </c>
      <c r="F61" s="22">
        <v>2.3592279</v>
      </c>
      <c r="G61" s="22">
        <v>43.212135000000004</v>
      </c>
      <c r="H61" s="38" t="s">
        <v>2794</v>
      </c>
      <c r="I61" s="48"/>
      <c r="J61" s="21" t="s">
        <v>827</v>
      </c>
      <c r="K61" s="18" t="s">
        <v>26</v>
      </c>
      <c r="L61" s="18" t="s">
        <v>22</v>
      </c>
      <c r="M61" s="46"/>
      <c r="N61" s="42"/>
      <c r="O61" s="43">
        <f t="shared" si="0"/>
        <v>0</v>
      </c>
    </row>
    <row r="62" spans="1:35" x14ac:dyDescent="0.3">
      <c r="A62" s="17" t="s">
        <v>63</v>
      </c>
      <c r="B62" s="17" t="s">
        <v>1882</v>
      </c>
      <c r="C62" s="22" t="s">
        <v>892</v>
      </c>
      <c r="D62" s="24">
        <v>12020</v>
      </c>
      <c r="E62" s="22" t="s">
        <v>64</v>
      </c>
      <c r="F62" s="22">
        <v>2.5900829999999999</v>
      </c>
      <c r="G62" s="22">
        <v>44.360542000000002</v>
      </c>
      <c r="H62" s="38" t="s">
        <v>2792</v>
      </c>
      <c r="I62" s="48"/>
      <c r="J62" s="21" t="s">
        <v>823</v>
      </c>
      <c r="K62" s="18" t="s">
        <v>26</v>
      </c>
      <c r="L62" s="18" t="s">
        <v>22</v>
      </c>
      <c r="M62" s="46">
        <v>0</v>
      </c>
      <c r="N62" s="42"/>
      <c r="O62" s="43">
        <f t="shared" si="0"/>
        <v>0</v>
      </c>
    </row>
    <row r="63" spans="1:35" x14ac:dyDescent="0.3">
      <c r="A63" s="17" t="s">
        <v>63</v>
      </c>
      <c r="B63" s="17" t="s">
        <v>1883</v>
      </c>
      <c r="C63" s="22" t="s">
        <v>893</v>
      </c>
      <c r="D63" s="24">
        <v>12300</v>
      </c>
      <c r="E63" s="22" t="s">
        <v>66</v>
      </c>
      <c r="F63" s="22">
        <v>2.2543639</v>
      </c>
      <c r="G63" s="22">
        <v>44.559981899999997</v>
      </c>
      <c r="H63" s="38" t="s">
        <v>2793</v>
      </c>
      <c r="I63" s="48"/>
      <c r="J63" s="21" t="s">
        <v>835</v>
      </c>
      <c r="K63" s="57" t="s">
        <v>26</v>
      </c>
      <c r="L63" s="18" t="s">
        <v>22</v>
      </c>
      <c r="M63" s="42"/>
      <c r="N63" s="42"/>
      <c r="O63" s="43">
        <f t="shared" si="0"/>
        <v>0</v>
      </c>
    </row>
    <row r="64" spans="1:35" s="19" customFormat="1" x14ac:dyDescent="0.3">
      <c r="A64" s="17" t="s">
        <v>63</v>
      </c>
      <c r="B64" s="17" t="s">
        <v>1884</v>
      </c>
      <c r="C64" s="22" t="s">
        <v>894</v>
      </c>
      <c r="D64" s="24">
        <v>12102</v>
      </c>
      <c r="E64" s="22" t="s">
        <v>65</v>
      </c>
      <c r="F64" s="22">
        <v>3.0733568999999998</v>
      </c>
      <c r="G64" s="22">
        <v>44.096512099999998</v>
      </c>
      <c r="H64" s="38" t="s">
        <v>2794</v>
      </c>
      <c r="I64" s="48"/>
      <c r="J64" s="21" t="s">
        <v>823</v>
      </c>
      <c r="K64" s="18" t="s">
        <v>26</v>
      </c>
      <c r="L64" s="18" t="s">
        <v>22</v>
      </c>
      <c r="M64" s="46"/>
      <c r="N64" s="42"/>
      <c r="O64" s="43">
        <f t="shared" si="0"/>
        <v>0</v>
      </c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</row>
    <row r="65" spans="1:35" x14ac:dyDescent="0.3">
      <c r="A65" s="17" t="s">
        <v>63</v>
      </c>
      <c r="B65" s="17" t="s">
        <v>1885</v>
      </c>
      <c r="C65" s="22" t="s">
        <v>1812</v>
      </c>
      <c r="D65" s="24">
        <v>12200</v>
      </c>
      <c r="E65" s="22" t="s">
        <v>67</v>
      </c>
      <c r="F65" s="22">
        <v>2.0388500000000001</v>
      </c>
      <c r="G65" s="22">
        <v>44.349299999999999</v>
      </c>
      <c r="H65" s="38" t="s">
        <v>2793</v>
      </c>
      <c r="I65" s="48"/>
      <c r="J65" s="21" t="s">
        <v>835</v>
      </c>
      <c r="K65" s="57" t="s">
        <v>26</v>
      </c>
      <c r="L65" s="18" t="s">
        <v>22</v>
      </c>
      <c r="M65" s="42"/>
      <c r="N65" s="42"/>
      <c r="O65" s="43">
        <f t="shared" si="0"/>
        <v>0</v>
      </c>
    </row>
    <row r="66" spans="1:35" s="19" customFormat="1" x14ac:dyDescent="0.3">
      <c r="A66" s="17" t="s">
        <v>600</v>
      </c>
      <c r="B66" s="17" t="s">
        <v>1886</v>
      </c>
      <c r="C66" s="22" t="s">
        <v>895</v>
      </c>
      <c r="D66" s="24">
        <v>13637</v>
      </c>
      <c r="E66" s="22" t="s">
        <v>604</v>
      </c>
      <c r="F66" s="22">
        <v>4.6322038000000001</v>
      </c>
      <c r="G66" s="22">
        <v>43.673936099999999</v>
      </c>
      <c r="H66" s="38" t="s">
        <v>2793</v>
      </c>
      <c r="I66" s="48"/>
      <c r="J66" s="21" t="s">
        <v>835</v>
      </c>
      <c r="K66" s="18" t="s">
        <v>26</v>
      </c>
      <c r="L66" s="18" t="s">
        <v>22</v>
      </c>
      <c r="M66" s="46">
        <v>0</v>
      </c>
      <c r="N66" s="42"/>
      <c r="O66" s="43">
        <f t="shared" si="0"/>
        <v>0</v>
      </c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</row>
    <row r="67" spans="1:35" s="19" customFormat="1" x14ac:dyDescent="0.3">
      <c r="A67" s="17" t="s">
        <v>600</v>
      </c>
      <c r="B67" s="17" t="s">
        <v>1887</v>
      </c>
      <c r="C67" s="22" t="s">
        <v>896</v>
      </c>
      <c r="D67" s="24">
        <v>13002</v>
      </c>
      <c r="E67" s="22" t="s">
        <v>581</v>
      </c>
      <c r="F67" s="22">
        <v>5.3708181000000002</v>
      </c>
      <c r="G67" s="22">
        <v>43.308774100000001</v>
      </c>
      <c r="H67" s="38" t="s">
        <v>2793</v>
      </c>
      <c r="I67" s="48"/>
      <c r="J67" s="21" t="s">
        <v>835</v>
      </c>
      <c r="K67" s="57" t="s">
        <v>26</v>
      </c>
      <c r="L67" s="18" t="s">
        <v>22</v>
      </c>
      <c r="M67" s="42"/>
      <c r="N67" s="42"/>
      <c r="O67" s="43">
        <f t="shared" si="0"/>
        <v>0</v>
      </c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</row>
    <row r="68" spans="1:35" x14ac:dyDescent="0.3">
      <c r="A68" s="17" t="s">
        <v>600</v>
      </c>
      <c r="B68" s="17" t="s">
        <v>1888</v>
      </c>
      <c r="C68" s="22" t="s">
        <v>897</v>
      </c>
      <c r="D68" s="24">
        <v>13016</v>
      </c>
      <c r="E68" s="22" t="s">
        <v>581</v>
      </c>
      <c r="F68" s="22">
        <v>5.3568050999999999</v>
      </c>
      <c r="G68" s="22">
        <v>43.365845800000002</v>
      </c>
      <c r="H68" s="38" t="s">
        <v>2793</v>
      </c>
      <c r="I68" s="48"/>
      <c r="J68" s="21" t="s">
        <v>835</v>
      </c>
      <c r="K68" s="18" t="s">
        <v>26</v>
      </c>
      <c r="L68" s="18" t="s">
        <v>22</v>
      </c>
      <c r="M68" s="46">
        <v>0</v>
      </c>
      <c r="N68" s="42"/>
      <c r="O68" s="43">
        <f t="shared" si="0"/>
        <v>0</v>
      </c>
    </row>
    <row r="69" spans="1:35" s="19" customFormat="1" x14ac:dyDescent="0.3">
      <c r="A69" s="17" t="s">
        <v>600</v>
      </c>
      <c r="B69" s="17" t="s">
        <v>1889</v>
      </c>
      <c r="C69" s="22" t="s">
        <v>898</v>
      </c>
      <c r="D69" s="24">
        <v>13400</v>
      </c>
      <c r="E69" s="22" t="s">
        <v>602</v>
      </c>
      <c r="F69" s="22">
        <v>5.5726000000000004</v>
      </c>
      <c r="G69" s="22">
        <v>43.295369000000001</v>
      </c>
      <c r="H69" s="38" t="s">
        <v>2793</v>
      </c>
      <c r="I69" s="48"/>
      <c r="J69" s="21" t="s">
        <v>835</v>
      </c>
      <c r="K69" s="57" t="s">
        <v>26</v>
      </c>
      <c r="L69" s="18" t="s">
        <v>22</v>
      </c>
      <c r="M69" s="42"/>
      <c r="N69" s="42"/>
      <c r="O69" s="43">
        <f t="shared" si="0"/>
        <v>0</v>
      </c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</row>
    <row r="70" spans="1:35" x14ac:dyDescent="0.3">
      <c r="A70" s="17" t="s">
        <v>600</v>
      </c>
      <c r="B70" s="17" t="s">
        <v>1890</v>
      </c>
      <c r="C70" s="22" t="s">
        <v>899</v>
      </c>
      <c r="D70" s="24">
        <v>13300</v>
      </c>
      <c r="E70" s="22" t="s">
        <v>612</v>
      </c>
      <c r="F70" s="22">
        <v>5.0925123000000001</v>
      </c>
      <c r="G70" s="22">
        <v>43.638486499999999</v>
      </c>
      <c r="H70" s="38" t="s">
        <v>2793</v>
      </c>
      <c r="I70" s="48"/>
      <c r="J70" s="21" t="s">
        <v>835</v>
      </c>
      <c r="K70" s="57" t="s">
        <v>26</v>
      </c>
      <c r="L70" s="18" t="s">
        <v>22</v>
      </c>
      <c r="M70" s="42"/>
      <c r="N70" s="42"/>
      <c r="O70" s="43">
        <f t="shared" si="0"/>
        <v>0</v>
      </c>
    </row>
    <row r="71" spans="1:35" x14ac:dyDescent="0.3">
      <c r="A71" s="17" t="s">
        <v>600</v>
      </c>
      <c r="B71" s="17" t="s">
        <v>1891</v>
      </c>
      <c r="C71" s="22" t="s">
        <v>900</v>
      </c>
      <c r="D71" s="24">
        <v>13800</v>
      </c>
      <c r="E71" s="22" t="s">
        <v>607</v>
      </c>
      <c r="F71" s="22">
        <v>4.9868180000000004</v>
      </c>
      <c r="G71" s="22">
        <v>43.505882999999997</v>
      </c>
      <c r="H71" s="38" t="s">
        <v>2793</v>
      </c>
      <c r="I71" s="48"/>
      <c r="J71" s="21" t="s">
        <v>835</v>
      </c>
      <c r="K71" s="18" t="s">
        <v>26</v>
      </c>
      <c r="L71" s="18" t="s">
        <v>22</v>
      </c>
      <c r="M71" s="46">
        <v>0</v>
      </c>
      <c r="N71" s="42"/>
      <c r="O71" s="43">
        <f t="shared" si="0"/>
        <v>0</v>
      </c>
    </row>
    <row r="72" spans="1:35" x14ac:dyDescent="0.3">
      <c r="A72" s="17" t="s">
        <v>600</v>
      </c>
      <c r="B72" s="17" t="s">
        <v>1892</v>
      </c>
      <c r="C72" s="22" t="s">
        <v>901</v>
      </c>
      <c r="D72" s="24">
        <v>13001</v>
      </c>
      <c r="E72" s="22" t="s">
        <v>581</v>
      </c>
      <c r="F72" s="22">
        <v>5.3801211000000002</v>
      </c>
      <c r="G72" s="22">
        <v>43.297271600000002</v>
      </c>
      <c r="H72" s="38" t="s">
        <v>2793</v>
      </c>
      <c r="I72" s="48"/>
      <c r="J72" s="21" t="s">
        <v>835</v>
      </c>
      <c r="K72" s="57" t="s">
        <v>26</v>
      </c>
      <c r="L72" s="18" t="s">
        <v>22</v>
      </c>
      <c r="M72" s="42"/>
      <c r="N72" s="42"/>
      <c r="O72" s="43">
        <f t="shared" ref="O72:O135" si="1">M72+(N72*12)</f>
        <v>0</v>
      </c>
    </row>
    <row r="73" spans="1:35" s="19" customFormat="1" x14ac:dyDescent="0.3">
      <c r="A73" s="17" t="s">
        <v>600</v>
      </c>
      <c r="B73" s="17" t="s">
        <v>1893</v>
      </c>
      <c r="C73" s="22" t="s">
        <v>902</v>
      </c>
      <c r="D73" s="24">
        <v>13377</v>
      </c>
      <c r="E73" s="22" t="s">
        <v>581</v>
      </c>
      <c r="F73" s="22">
        <v>5.4424239999999999</v>
      </c>
      <c r="G73" s="22">
        <v>43.296844999999998</v>
      </c>
      <c r="H73" s="38" t="s">
        <v>2793</v>
      </c>
      <c r="I73" s="48"/>
      <c r="J73" s="21" t="s">
        <v>835</v>
      </c>
      <c r="K73" s="57" t="s">
        <v>26</v>
      </c>
      <c r="L73" s="18" t="s">
        <v>22</v>
      </c>
      <c r="M73" s="42"/>
      <c r="N73" s="42"/>
      <c r="O73" s="43">
        <f t="shared" si="1"/>
        <v>0</v>
      </c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</row>
    <row r="74" spans="1:35" x14ac:dyDescent="0.3">
      <c r="A74" s="17" t="s">
        <v>600</v>
      </c>
      <c r="B74" s="17" t="s">
        <v>1894</v>
      </c>
      <c r="C74" s="22" t="s">
        <v>903</v>
      </c>
      <c r="D74" s="24">
        <v>13140</v>
      </c>
      <c r="E74" s="22" t="s">
        <v>611</v>
      </c>
      <c r="F74" s="22">
        <v>5.0021360000000001</v>
      </c>
      <c r="G74" s="22">
        <v>43.588895999999998</v>
      </c>
      <c r="H74" s="38" t="s">
        <v>2793</v>
      </c>
      <c r="I74" s="48"/>
      <c r="J74" s="21" t="s">
        <v>835</v>
      </c>
      <c r="K74" s="57" t="s">
        <v>26</v>
      </c>
      <c r="L74" s="18" t="s">
        <v>22</v>
      </c>
      <c r="M74" s="42"/>
      <c r="N74" s="42"/>
      <c r="O74" s="43">
        <f t="shared" si="1"/>
        <v>0</v>
      </c>
    </row>
    <row r="75" spans="1:35" x14ac:dyDescent="0.3">
      <c r="A75" s="17" t="s">
        <v>600</v>
      </c>
      <c r="B75" s="17" t="s">
        <v>1895</v>
      </c>
      <c r="C75" s="22" t="s">
        <v>904</v>
      </c>
      <c r="D75" s="24">
        <v>13331</v>
      </c>
      <c r="E75" s="22" t="s">
        <v>905</v>
      </c>
      <c r="F75" s="22">
        <v>5.5908141136168998</v>
      </c>
      <c r="G75" s="22">
        <v>45.362007141112997</v>
      </c>
      <c r="H75" s="38" t="s">
        <v>2793</v>
      </c>
      <c r="I75" s="48"/>
      <c r="J75" s="21" t="s">
        <v>835</v>
      </c>
      <c r="K75" s="57" t="s">
        <v>26</v>
      </c>
      <c r="L75" s="18" t="s">
        <v>22</v>
      </c>
      <c r="M75" s="42"/>
      <c r="N75" s="42"/>
      <c r="O75" s="43">
        <f t="shared" si="1"/>
        <v>0</v>
      </c>
    </row>
    <row r="76" spans="1:35" x14ac:dyDescent="0.3">
      <c r="A76" s="17" t="s">
        <v>600</v>
      </c>
      <c r="B76" s="17" t="s">
        <v>1896</v>
      </c>
      <c r="C76" s="22" t="s">
        <v>906</v>
      </c>
      <c r="D76" s="24">
        <v>13127</v>
      </c>
      <c r="E76" s="22" t="s">
        <v>610</v>
      </c>
      <c r="F76" s="22">
        <v>5.2591520999999002</v>
      </c>
      <c r="G76" s="22">
        <v>43.435043100000001</v>
      </c>
      <c r="H76" s="38" t="s">
        <v>2793</v>
      </c>
      <c r="I76" s="48"/>
      <c r="J76" s="21" t="s">
        <v>835</v>
      </c>
      <c r="K76" s="18" t="s">
        <v>26</v>
      </c>
      <c r="L76" s="18" t="s">
        <v>22</v>
      </c>
      <c r="M76" s="46">
        <v>0</v>
      </c>
      <c r="N76" s="42"/>
      <c r="O76" s="43">
        <f t="shared" si="1"/>
        <v>0</v>
      </c>
    </row>
    <row r="77" spans="1:35" s="19" customFormat="1" x14ac:dyDescent="0.3">
      <c r="A77" s="17" t="s">
        <v>600</v>
      </c>
      <c r="B77" s="17" t="s">
        <v>1897</v>
      </c>
      <c r="C77" s="22" t="s">
        <v>907</v>
      </c>
      <c r="D77" s="24">
        <v>13297</v>
      </c>
      <c r="E77" s="22" t="s">
        <v>581</v>
      </c>
      <c r="F77" s="22">
        <v>5.4136119000000003</v>
      </c>
      <c r="G77" s="22">
        <v>43.250486500000001</v>
      </c>
      <c r="H77" s="38" t="s">
        <v>2794</v>
      </c>
      <c r="I77" s="48"/>
      <c r="J77" s="21" t="s">
        <v>827</v>
      </c>
      <c r="K77" s="18" t="s">
        <v>26</v>
      </c>
      <c r="L77" s="18" t="s">
        <v>22</v>
      </c>
      <c r="M77" s="46"/>
      <c r="N77" s="42"/>
      <c r="O77" s="43">
        <f t="shared" si="1"/>
        <v>0</v>
      </c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</row>
    <row r="78" spans="1:35" x14ac:dyDescent="0.3">
      <c r="A78" s="17" t="s">
        <v>600</v>
      </c>
      <c r="B78" s="17" t="s">
        <v>1898</v>
      </c>
      <c r="C78" s="22" t="s">
        <v>908</v>
      </c>
      <c r="D78" s="24">
        <v>13311</v>
      </c>
      <c r="E78" s="22" t="s">
        <v>581</v>
      </c>
      <c r="F78" s="22">
        <v>5.3893430000000002</v>
      </c>
      <c r="G78" s="22">
        <v>43.316701000000002</v>
      </c>
      <c r="H78" s="38" t="s">
        <v>2793</v>
      </c>
      <c r="I78" s="48"/>
      <c r="J78" s="21" t="s">
        <v>835</v>
      </c>
      <c r="K78" s="18" t="s">
        <v>26</v>
      </c>
      <c r="L78" s="18" t="s">
        <v>22</v>
      </c>
      <c r="M78" s="46">
        <v>0</v>
      </c>
      <c r="N78" s="42"/>
      <c r="O78" s="43">
        <f t="shared" si="1"/>
        <v>0</v>
      </c>
    </row>
    <row r="79" spans="1:35" s="19" customFormat="1" x14ac:dyDescent="0.3">
      <c r="A79" s="17" t="s">
        <v>600</v>
      </c>
      <c r="B79" s="17" t="s">
        <v>1899</v>
      </c>
      <c r="C79" s="22" t="s">
        <v>909</v>
      </c>
      <c r="D79" s="24">
        <v>13300</v>
      </c>
      <c r="E79" s="22" t="s">
        <v>609</v>
      </c>
      <c r="F79" s="22">
        <v>5.0978029999999999</v>
      </c>
      <c r="G79" s="22">
        <v>43.653224999999999</v>
      </c>
      <c r="H79" s="38" t="s">
        <v>2794</v>
      </c>
      <c r="I79" s="48"/>
      <c r="J79" s="21" t="s">
        <v>823</v>
      </c>
      <c r="K79" s="18" t="s">
        <v>26</v>
      </c>
      <c r="L79" s="18" t="s">
        <v>22</v>
      </c>
      <c r="M79" s="46"/>
      <c r="N79" s="42"/>
      <c r="O79" s="43">
        <f t="shared" si="1"/>
        <v>0</v>
      </c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</row>
    <row r="80" spans="1:35" x14ac:dyDescent="0.3">
      <c r="A80" s="17" t="s">
        <v>600</v>
      </c>
      <c r="B80" s="17" t="s">
        <v>1900</v>
      </c>
      <c r="C80" s="22" t="s">
        <v>910</v>
      </c>
      <c r="D80" s="24">
        <v>13241</v>
      </c>
      <c r="E80" s="22" t="s">
        <v>581</v>
      </c>
      <c r="F80" s="22">
        <v>5.4016960000000003</v>
      </c>
      <c r="G80" s="22">
        <v>43.284663999999999</v>
      </c>
      <c r="H80" s="38" t="s">
        <v>2794</v>
      </c>
      <c r="I80" s="48"/>
      <c r="J80" s="21" t="s">
        <v>823</v>
      </c>
      <c r="K80" s="18" t="s">
        <v>26</v>
      </c>
      <c r="L80" s="18" t="s">
        <v>22</v>
      </c>
      <c r="M80" s="46"/>
      <c r="N80" s="42"/>
      <c r="O80" s="43">
        <f t="shared" si="1"/>
        <v>0</v>
      </c>
    </row>
    <row r="81" spans="1:35" x14ac:dyDescent="0.3">
      <c r="A81" s="17" t="s">
        <v>600</v>
      </c>
      <c r="B81" s="17" t="s">
        <v>1901</v>
      </c>
      <c r="C81" s="22" t="s">
        <v>911</v>
      </c>
      <c r="D81" s="24">
        <v>13110</v>
      </c>
      <c r="E81" s="22" t="s">
        <v>912</v>
      </c>
      <c r="F81" s="22">
        <v>5.4301332000000002</v>
      </c>
      <c r="G81" s="22">
        <v>43.516287400000003</v>
      </c>
      <c r="H81" s="38" t="s">
        <v>2793</v>
      </c>
      <c r="I81" s="48"/>
      <c r="J81" s="21" t="s">
        <v>835</v>
      </c>
      <c r="K81" s="18" t="s">
        <v>26</v>
      </c>
      <c r="L81" s="18" t="s">
        <v>22</v>
      </c>
      <c r="M81" s="46">
        <v>0</v>
      </c>
      <c r="N81" s="42"/>
      <c r="O81" s="43">
        <f t="shared" si="1"/>
        <v>0</v>
      </c>
    </row>
    <row r="82" spans="1:35" s="19" customFormat="1" x14ac:dyDescent="0.3">
      <c r="A82" s="17" t="s">
        <v>600</v>
      </c>
      <c r="B82" s="17" t="s">
        <v>1902</v>
      </c>
      <c r="C82" s="22" t="s">
        <v>913</v>
      </c>
      <c r="D82" s="24">
        <v>13220</v>
      </c>
      <c r="E82" s="22" t="s">
        <v>605</v>
      </c>
      <c r="F82" s="22">
        <v>5.1650549999999997</v>
      </c>
      <c r="G82" s="22">
        <v>43.3865281</v>
      </c>
      <c r="H82" s="38" t="s">
        <v>2793</v>
      </c>
      <c r="I82" s="48"/>
      <c r="J82" s="21" t="s">
        <v>835</v>
      </c>
      <c r="K82" s="18" t="s">
        <v>26</v>
      </c>
      <c r="L82" s="18" t="s">
        <v>22</v>
      </c>
      <c r="M82" s="46">
        <v>0</v>
      </c>
      <c r="N82" s="42"/>
      <c r="O82" s="43">
        <f t="shared" si="1"/>
        <v>0</v>
      </c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</row>
    <row r="83" spans="1:35" x14ac:dyDescent="0.3">
      <c r="A83" s="17" t="s">
        <v>600</v>
      </c>
      <c r="B83" s="17" t="s">
        <v>1903</v>
      </c>
      <c r="C83" s="22" t="s">
        <v>914</v>
      </c>
      <c r="D83" s="24">
        <v>13120</v>
      </c>
      <c r="E83" s="22" t="s">
        <v>606</v>
      </c>
      <c r="F83" s="22">
        <v>5.4766165000000004</v>
      </c>
      <c r="G83" s="22">
        <v>43.450886799999999</v>
      </c>
      <c r="H83" s="38" t="s">
        <v>2793</v>
      </c>
      <c r="I83" s="48"/>
      <c r="J83" s="21" t="s">
        <v>835</v>
      </c>
      <c r="K83" s="18" t="s">
        <v>26</v>
      </c>
      <c r="L83" s="18" t="s">
        <v>22</v>
      </c>
      <c r="M83" s="46">
        <v>0</v>
      </c>
      <c r="N83" s="42"/>
      <c r="O83" s="43">
        <f t="shared" si="1"/>
        <v>0</v>
      </c>
    </row>
    <row r="84" spans="1:35" x14ac:dyDescent="0.3">
      <c r="A84" s="17" t="s">
        <v>600</v>
      </c>
      <c r="B84" s="17" t="s">
        <v>1904</v>
      </c>
      <c r="C84" s="22" t="s">
        <v>915</v>
      </c>
      <c r="D84" s="24">
        <v>13002</v>
      </c>
      <c r="E84" s="22" t="s">
        <v>581</v>
      </c>
      <c r="F84" s="22">
        <v>5.3722894999999999</v>
      </c>
      <c r="G84" s="22">
        <v>43.311877899999999</v>
      </c>
      <c r="H84" s="38" t="s">
        <v>2794</v>
      </c>
      <c r="I84" s="48"/>
      <c r="J84" s="21" t="s">
        <v>827</v>
      </c>
      <c r="K84" s="18" t="s">
        <v>26</v>
      </c>
      <c r="L84" s="18" t="s">
        <v>22</v>
      </c>
      <c r="M84" s="46"/>
      <c r="N84" s="42"/>
      <c r="O84" s="43">
        <f t="shared" si="1"/>
        <v>0</v>
      </c>
    </row>
    <row r="85" spans="1:35" x14ac:dyDescent="0.3">
      <c r="A85" s="17" t="s">
        <v>600</v>
      </c>
      <c r="B85" s="17" t="s">
        <v>1905</v>
      </c>
      <c r="C85" s="22" t="s">
        <v>916</v>
      </c>
      <c r="D85" s="24">
        <v>13393</v>
      </c>
      <c r="E85" s="22" t="s">
        <v>581</v>
      </c>
      <c r="F85" s="22">
        <v>5.4272118000000003</v>
      </c>
      <c r="G85" s="22">
        <v>43.330839699999999</v>
      </c>
      <c r="H85" s="38" t="s">
        <v>2794</v>
      </c>
      <c r="I85" s="48"/>
      <c r="J85" s="21" t="s">
        <v>823</v>
      </c>
      <c r="K85" s="18" t="s">
        <v>26</v>
      </c>
      <c r="L85" s="18" t="s">
        <v>22</v>
      </c>
      <c r="M85" s="46"/>
      <c r="N85" s="42"/>
      <c r="O85" s="43">
        <f t="shared" si="1"/>
        <v>0</v>
      </c>
    </row>
    <row r="86" spans="1:35" s="19" customFormat="1" x14ac:dyDescent="0.3">
      <c r="A86" s="17" t="s">
        <v>600</v>
      </c>
      <c r="B86" s="17" t="s">
        <v>1906</v>
      </c>
      <c r="C86" s="22" t="s">
        <v>917</v>
      </c>
      <c r="D86" s="24">
        <v>13275</v>
      </c>
      <c r="E86" s="22" t="s">
        <v>581</v>
      </c>
      <c r="F86" s="22">
        <v>5.4172636000000001</v>
      </c>
      <c r="G86" s="22">
        <v>43.2537491</v>
      </c>
      <c r="H86" s="38" t="s">
        <v>2793</v>
      </c>
      <c r="I86" s="48"/>
      <c r="J86" s="21" t="s">
        <v>835</v>
      </c>
      <c r="K86" s="18" t="s">
        <v>26</v>
      </c>
      <c r="L86" s="18" t="s">
        <v>22</v>
      </c>
      <c r="M86" s="46">
        <v>0</v>
      </c>
      <c r="N86" s="42"/>
      <c r="O86" s="43">
        <f t="shared" si="1"/>
        <v>0</v>
      </c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</row>
    <row r="87" spans="1:35" x14ac:dyDescent="0.3">
      <c r="A87" s="17" t="s">
        <v>600</v>
      </c>
      <c r="B87" s="17" t="s">
        <v>1907</v>
      </c>
      <c r="C87" s="22" t="s">
        <v>918</v>
      </c>
      <c r="D87" s="24">
        <v>13010</v>
      </c>
      <c r="E87" s="22" t="s">
        <v>581</v>
      </c>
      <c r="F87" s="22">
        <v>5.3984719999999999</v>
      </c>
      <c r="G87" s="22">
        <v>43.281581500000001</v>
      </c>
      <c r="H87" s="38" t="s">
        <v>2794</v>
      </c>
      <c r="I87" s="48"/>
      <c r="J87" s="21" t="s">
        <v>827</v>
      </c>
      <c r="K87" s="18" t="s">
        <v>26</v>
      </c>
      <c r="L87" s="18" t="s">
        <v>22</v>
      </c>
      <c r="M87" s="46"/>
      <c r="N87" s="42"/>
      <c r="O87" s="43">
        <f t="shared" si="1"/>
        <v>0</v>
      </c>
    </row>
    <row r="88" spans="1:35" x14ac:dyDescent="0.3">
      <c r="A88" s="17" t="s">
        <v>600</v>
      </c>
      <c r="B88" s="17" t="s">
        <v>1908</v>
      </c>
      <c r="C88" s="22" t="s">
        <v>919</v>
      </c>
      <c r="D88" s="24">
        <v>13234</v>
      </c>
      <c r="E88" s="22" t="s">
        <v>581</v>
      </c>
      <c r="F88" s="22">
        <v>5.4015700000000004</v>
      </c>
      <c r="G88" s="22">
        <v>43.311050999999999</v>
      </c>
      <c r="H88" s="38" t="s">
        <v>2794</v>
      </c>
      <c r="I88" s="48"/>
      <c r="J88" s="21" t="s">
        <v>823</v>
      </c>
      <c r="K88" s="18" t="s">
        <v>26</v>
      </c>
      <c r="L88" s="18" t="s">
        <v>22</v>
      </c>
      <c r="M88" s="46"/>
      <c r="N88" s="42"/>
      <c r="O88" s="43">
        <f t="shared" si="1"/>
        <v>0</v>
      </c>
    </row>
    <row r="89" spans="1:35" x14ac:dyDescent="0.3">
      <c r="A89" s="17" t="s">
        <v>600</v>
      </c>
      <c r="B89" s="17" t="s">
        <v>1909</v>
      </c>
      <c r="C89" s="22" t="s">
        <v>920</v>
      </c>
      <c r="D89" s="24">
        <v>13097</v>
      </c>
      <c r="E89" s="22" t="s">
        <v>603</v>
      </c>
      <c r="F89" s="22">
        <v>5.4327800000000002</v>
      </c>
      <c r="G89" s="22">
        <v>43.522367000000003</v>
      </c>
      <c r="H89" s="38" t="s">
        <v>2794</v>
      </c>
      <c r="I89" s="48"/>
      <c r="J89" s="21" t="s">
        <v>823</v>
      </c>
      <c r="K89" s="18" t="s">
        <v>26</v>
      </c>
      <c r="L89" s="18" t="s">
        <v>22</v>
      </c>
      <c r="M89" s="46"/>
      <c r="N89" s="42"/>
      <c r="O89" s="43">
        <f t="shared" si="1"/>
        <v>0</v>
      </c>
    </row>
    <row r="90" spans="1:35" x14ac:dyDescent="0.3">
      <c r="A90" s="17" t="s">
        <v>600</v>
      </c>
      <c r="B90" s="17" t="s">
        <v>1910</v>
      </c>
      <c r="C90" s="22" t="s">
        <v>921</v>
      </c>
      <c r="D90" s="24">
        <v>13700</v>
      </c>
      <c r="E90" s="22" t="s">
        <v>608</v>
      </c>
      <c r="F90" s="22">
        <v>5.2085849</v>
      </c>
      <c r="G90" s="22">
        <v>43.414968700000003</v>
      </c>
      <c r="H90" s="38" t="s">
        <v>2794</v>
      </c>
      <c r="I90" s="48"/>
      <c r="J90" s="21" t="s">
        <v>823</v>
      </c>
      <c r="K90" s="18" t="s">
        <v>26</v>
      </c>
      <c r="L90" s="18" t="s">
        <v>22</v>
      </c>
      <c r="M90" s="46"/>
      <c r="N90" s="42"/>
      <c r="O90" s="43">
        <f t="shared" si="1"/>
        <v>0</v>
      </c>
    </row>
    <row r="91" spans="1:35" x14ac:dyDescent="0.3">
      <c r="A91" s="17" t="s">
        <v>600</v>
      </c>
      <c r="B91" s="17" t="s">
        <v>1911</v>
      </c>
      <c r="C91" s="22" t="s">
        <v>922</v>
      </c>
      <c r="D91" s="24">
        <v>13695</v>
      </c>
      <c r="E91" s="22" t="s">
        <v>809</v>
      </c>
      <c r="F91" s="22">
        <v>5.0467839999999997</v>
      </c>
      <c r="G91" s="22">
        <v>43.406928999999998</v>
      </c>
      <c r="H91" s="38" t="s">
        <v>2793</v>
      </c>
      <c r="I91" s="48"/>
      <c r="J91" s="21" t="s">
        <v>835</v>
      </c>
      <c r="K91" s="18" t="s">
        <v>26</v>
      </c>
      <c r="L91" s="18" t="s">
        <v>22</v>
      </c>
      <c r="M91" s="46">
        <v>0</v>
      </c>
      <c r="N91" s="42"/>
      <c r="O91" s="43">
        <f t="shared" si="1"/>
        <v>0</v>
      </c>
    </row>
    <row r="92" spans="1:35" x14ac:dyDescent="0.3">
      <c r="A92" s="17" t="s">
        <v>600</v>
      </c>
      <c r="B92" s="17" t="s">
        <v>1912</v>
      </c>
      <c r="C92" s="22" t="s">
        <v>923</v>
      </c>
      <c r="D92" s="24">
        <v>13380</v>
      </c>
      <c r="E92" s="22" t="s">
        <v>601</v>
      </c>
      <c r="F92" s="22">
        <v>5.4646749999999997</v>
      </c>
      <c r="G92" s="22">
        <v>43.370278999999996</v>
      </c>
      <c r="H92" s="38" t="s">
        <v>2793</v>
      </c>
      <c r="I92" s="48"/>
      <c r="J92" s="21" t="s">
        <v>835</v>
      </c>
      <c r="K92" s="57" t="s">
        <v>26</v>
      </c>
      <c r="L92" s="18" t="s">
        <v>22</v>
      </c>
      <c r="M92" s="42"/>
      <c r="N92" s="42"/>
      <c r="O92" s="43">
        <f t="shared" si="1"/>
        <v>0</v>
      </c>
    </row>
    <row r="93" spans="1:35" s="19" customFormat="1" x14ac:dyDescent="0.3">
      <c r="A93" s="17" t="s">
        <v>600</v>
      </c>
      <c r="B93" s="17" t="s">
        <v>1913</v>
      </c>
      <c r="C93" s="22" t="s">
        <v>924</v>
      </c>
      <c r="D93" s="24">
        <v>13428</v>
      </c>
      <c r="E93" s="22" t="s">
        <v>581</v>
      </c>
      <c r="F93" s="22">
        <v>5.4106107000000003</v>
      </c>
      <c r="G93" s="22">
        <v>43.304068000000001</v>
      </c>
      <c r="H93" s="38" t="s">
        <v>2794</v>
      </c>
      <c r="I93" s="48"/>
      <c r="J93" s="21" t="s">
        <v>823</v>
      </c>
      <c r="K93" s="18" t="s">
        <v>26</v>
      </c>
      <c r="L93" s="18" t="s">
        <v>22</v>
      </c>
      <c r="M93" s="46"/>
      <c r="N93" s="42"/>
      <c r="O93" s="43">
        <f t="shared" si="1"/>
        <v>0</v>
      </c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</row>
    <row r="94" spans="1:35" x14ac:dyDescent="0.3">
      <c r="A94" s="17" t="s">
        <v>600</v>
      </c>
      <c r="B94" s="17" t="s">
        <v>1914</v>
      </c>
      <c r="C94" s="22" t="s">
        <v>925</v>
      </c>
      <c r="D94" s="24">
        <v>13687</v>
      </c>
      <c r="E94" s="22" t="s">
        <v>602</v>
      </c>
      <c r="F94" s="22">
        <v>5.5611769999999998</v>
      </c>
      <c r="G94" s="22">
        <v>43.287061999999999</v>
      </c>
      <c r="H94" s="38" t="s">
        <v>2793</v>
      </c>
      <c r="I94" s="48"/>
      <c r="J94" s="21" t="s">
        <v>835</v>
      </c>
      <c r="K94" s="57" t="s">
        <v>26</v>
      </c>
      <c r="L94" s="18" t="s">
        <v>22</v>
      </c>
      <c r="M94" s="42"/>
      <c r="N94" s="42"/>
      <c r="O94" s="43">
        <f t="shared" si="1"/>
        <v>0</v>
      </c>
    </row>
    <row r="95" spans="1:35" x14ac:dyDescent="0.3">
      <c r="A95" s="17" t="s">
        <v>600</v>
      </c>
      <c r="B95" s="17" t="s">
        <v>1915</v>
      </c>
      <c r="C95" s="22" t="s">
        <v>926</v>
      </c>
      <c r="D95" s="24">
        <v>13008</v>
      </c>
      <c r="E95" s="22" t="s">
        <v>581</v>
      </c>
      <c r="F95" s="22">
        <v>5.388312</v>
      </c>
      <c r="G95" s="22">
        <v>43.280709000000002</v>
      </c>
      <c r="H95" s="38" t="s">
        <v>2793</v>
      </c>
      <c r="I95" s="48"/>
      <c r="J95" s="21" t="s">
        <v>835</v>
      </c>
      <c r="K95" s="57" t="s">
        <v>26</v>
      </c>
      <c r="L95" s="18" t="s">
        <v>22</v>
      </c>
      <c r="M95" s="42"/>
      <c r="N95" s="42"/>
      <c r="O95" s="43">
        <f t="shared" si="1"/>
        <v>0</v>
      </c>
    </row>
    <row r="96" spans="1:35" x14ac:dyDescent="0.3">
      <c r="A96" s="17" t="s">
        <v>631</v>
      </c>
      <c r="B96" s="17" t="s">
        <v>1916</v>
      </c>
      <c r="C96" s="22" t="s">
        <v>927</v>
      </c>
      <c r="D96" s="24">
        <v>83170</v>
      </c>
      <c r="E96" s="22" t="s">
        <v>620</v>
      </c>
      <c r="F96" s="22">
        <v>6.0653303000000003</v>
      </c>
      <c r="G96" s="22">
        <v>43.406299199999999</v>
      </c>
      <c r="H96" s="38" t="s">
        <v>2793</v>
      </c>
      <c r="I96" s="48"/>
      <c r="J96" s="21" t="s">
        <v>835</v>
      </c>
      <c r="K96" s="57" t="s">
        <v>26</v>
      </c>
      <c r="L96" s="18" t="s">
        <v>22</v>
      </c>
      <c r="M96" s="42"/>
      <c r="N96" s="42"/>
      <c r="O96" s="43">
        <f t="shared" si="1"/>
        <v>0</v>
      </c>
    </row>
    <row r="97" spans="1:35" x14ac:dyDescent="0.3">
      <c r="A97" s="17" t="s">
        <v>631</v>
      </c>
      <c r="B97" s="17" t="s">
        <v>1917</v>
      </c>
      <c r="C97" s="22" t="s">
        <v>928</v>
      </c>
      <c r="D97" s="24">
        <v>83700</v>
      </c>
      <c r="E97" s="22" t="s">
        <v>635</v>
      </c>
      <c r="F97" s="22">
        <v>6.7751223999999999</v>
      </c>
      <c r="G97" s="22">
        <v>43.426975300000002</v>
      </c>
      <c r="H97" s="38" t="s">
        <v>2793</v>
      </c>
      <c r="I97" s="48"/>
      <c r="J97" s="21" t="s">
        <v>835</v>
      </c>
      <c r="K97" s="18" t="s">
        <v>26</v>
      </c>
      <c r="L97" s="18" t="s">
        <v>22</v>
      </c>
      <c r="M97" s="46">
        <v>0</v>
      </c>
      <c r="N97" s="42"/>
      <c r="O97" s="43">
        <f t="shared" si="1"/>
        <v>0</v>
      </c>
    </row>
    <row r="98" spans="1:35" x14ac:dyDescent="0.3">
      <c r="A98" s="17" t="s">
        <v>631</v>
      </c>
      <c r="B98" s="17" t="s">
        <v>1918</v>
      </c>
      <c r="C98" s="22" t="s">
        <v>929</v>
      </c>
      <c r="D98" s="24">
        <v>83000</v>
      </c>
      <c r="E98" s="22" t="s">
        <v>617</v>
      </c>
      <c r="F98" s="22">
        <v>5.9430110000000003</v>
      </c>
      <c r="G98" s="22">
        <v>43.119646000000003</v>
      </c>
      <c r="H98" s="38" t="s">
        <v>2793</v>
      </c>
      <c r="I98" s="48"/>
      <c r="J98" s="21" t="s">
        <v>835</v>
      </c>
      <c r="K98" s="57" t="s">
        <v>26</v>
      </c>
      <c r="L98" s="18" t="s">
        <v>22</v>
      </c>
      <c r="M98" s="42"/>
      <c r="N98" s="42"/>
      <c r="O98" s="43">
        <f t="shared" si="1"/>
        <v>0</v>
      </c>
    </row>
    <row r="99" spans="1:35" s="19" customFormat="1" x14ac:dyDescent="0.3">
      <c r="A99" s="17" t="s">
        <v>631</v>
      </c>
      <c r="B99" s="17" t="s">
        <v>1919</v>
      </c>
      <c r="C99" s="22" t="s">
        <v>930</v>
      </c>
      <c r="D99" s="24" t="s">
        <v>750</v>
      </c>
      <c r="E99" s="22" t="s">
        <v>615</v>
      </c>
      <c r="F99" s="22">
        <v>6.6320198999999</v>
      </c>
      <c r="G99" s="22">
        <v>44.905502599999998</v>
      </c>
      <c r="H99" s="38" t="s">
        <v>2792</v>
      </c>
      <c r="I99" s="48"/>
      <c r="J99" s="21" t="s">
        <v>823</v>
      </c>
      <c r="K99" s="18" t="s">
        <v>26</v>
      </c>
      <c r="L99" s="18" t="s">
        <v>22</v>
      </c>
      <c r="M99" s="46">
        <v>0</v>
      </c>
      <c r="N99" s="42"/>
      <c r="O99" s="43">
        <f t="shared" si="1"/>
        <v>0</v>
      </c>
      <c r="P99" s="36"/>
      <c r="Q99" s="36"/>
      <c r="R99" s="36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F99" s="36"/>
      <c r="AG99" s="36"/>
      <c r="AH99" s="36"/>
      <c r="AI99" s="36"/>
    </row>
    <row r="100" spans="1:35" x14ac:dyDescent="0.3">
      <c r="A100" s="17" t="s">
        <v>631</v>
      </c>
      <c r="B100" s="17" t="s">
        <v>1920</v>
      </c>
      <c r="C100" s="22" t="s">
        <v>931</v>
      </c>
      <c r="D100" s="24" t="s">
        <v>748</v>
      </c>
      <c r="E100" s="22" t="s">
        <v>632</v>
      </c>
      <c r="F100" s="22">
        <v>6.2067473</v>
      </c>
      <c r="G100" s="22">
        <v>44.058325000000004</v>
      </c>
      <c r="H100" s="38" t="s">
        <v>2793</v>
      </c>
      <c r="I100" s="48"/>
      <c r="J100" s="21" t="s">
        <v>835</v>
      </c>
      <c r="K100" s="57" t="s">
        <v>26</v>
      </c>
      <c r="L100" s="18" t="s">
        <v>22</v>
      </c>
      <c r="M100" s="42"/>
      <c r="N100" s="42"/>
      <c r="O100" s="43">
        <f t="shared" si="1"/>
        <v>0</v>
      </c>
    </row>
    <row r="101" spans="1:35" x14ac:dyDescent="0.3">
      <c r="A101" s="17" t="s">
        <v>631</v>
      </c>
      <c r="B101" s="17" t="s">
        <v>1921</v>
      </c>
      <c r="C101" s="22" t="s">
        <v>932</v>
      </c>
      <c r="D101" s="24">
        <v>83610</v>
      </c>
      <c r="E101" s="22" t="s">
        <v>640</v>
      </c>
      <c r="F101" s="22">
        <v>6.3078979999999998</v>
      </c>
      <c r="G101" s="22">
        <v>43.204179000000003</v>
      </c>
      <c r="H101" s="38" t="s">
        <v>2794</v>
      </c>
      <c r="I101" s="48"/>
      <c r="J101" s="21" t="s">
        <v>823</v>
      </c>
      <c r="K101" s="18" t="s">
        <v>26</v>
      </c>
      <c r="L101" s="18" t="s">
        <v>22</v>
      </c>
      <c r="M101" s="46"/>
      <c r="N101" s="42"/>
      <c r="O101" s="43">
        <f t="shared" si="1"/>
        <v>0</v>
      </c>
    </row>
    <row r="102" spans="1:35" x14ac:dyDescent="0.3">
      <c r="A102" s="17" t="s">
        <v>631</v>
      </c>
      <c r="B102" s="17" t="s">
        <v>1922</v>
      </c>
      <c r="C102" s="22" t="s">
        <v>933</v>
      </c>
      <c r="D102" s="24" t="s">
        <v>750</v>
      </c>
      <c r="E102" s="22" t="s">
        <v>615</v>
      </c>
      <c r="F102" s="22">
        <v>6.6282224999999997</v>
      </c>
      <c r="G102" s="22">
        <v>44.911561599999999</v>
      </c>
      <c r="H102" s="38" t="s">
        <v>2794</v>
      </c>
      <c r="I102" s="48"/>
      <c r="J102" s="21" t="s">
        <v>823</v>
      </c>
      <c r="K102" s="18" t="s">
        <v>26</v>
      </c>
      <c r="L102" s="18" t="s">
        <v>22</v>
      </c>
      <c r="M102" s="46"/>
      <c r="N102" s="42"/>
      <c r="O102" s="43">
        <f t="shared" si="1"/>
        <v>0</v>
      </c>
    </row>
    <row r="103" spans="1:35" x14ac:dyDescent="0.3">
      <c r="A103" s="17" t="s">
        <v>631</v>
      </c>
      <c r="B103" s="17" t="s">
        <v>1923</v>
      </c>
      <c r="C103" s="22" t="s">
        <v>934</v>
      </c>
      <c r="D103" s="24" t="s">
        <v>787</v>
      </c>
      <c r="E103" s="22" t="s">
        <v>633</v>
      </c>
      <c r="F103" s="22">
        <v>7.1635460000000002</v>
      </c>
      <c r="G103" s="22">
        <v>43.737469500000003</v>
      </c>
      <c r="H103" s="38" t="s">
        <v>2794</v>
      </c>
      <c r="I103" s="48"/>
      <c r="J103" s="21" t="s">
        <v>823</v>
      </c>
      <c r="K103" s="18" t="s">
        <v>26</v>
      </c>
      <c r="L103" s="18" t="s">
        <v>22</v>
      </c>
      <c r="M103" s="46"/>
      <c r="N103" s="42"/>
      <c r="O103" s="43">
        <f t="shared" si="1"/>
        <v>0</v>
      </c>
    </row>
    <row r="104" spans="1:35" x14ac:dyDescent="0.3">
      <c r="A104" s="17" t="s">
        <v>631</v>
      </c>
      <c r="B104" s="17" t="s">
        <v>1924</v>
      </c>
      <c r="C104" s="22" t="s">
        <v>935</v>
      </c>
      <c r="D104" s="24">
        <v>84208</v>
      </c>
      <c r="E104" s="22" t="s">
        <v>630</v>
      </c>
      <c r="F104" s="22">
        <v>5.0288696000000002</v>
      </c>
      <c r="G104" s="22">
        <v>44.046065400000003</v>
      </c>
      <c r="H104" s="38" t="s">
        <v>2793</v>
      </c>
      <c r="I104" s="48"/>
      <c r="J104" s="21" t="s">
        <v>835</v>
      </c>
      <c r="K104" s="18" t="s">
        <v>26</v>
      </c>
      <c r="L104" s="18" t="s">
        <v>22</v>
      </c>
      <c r="M104" s="46">
        <v>0</v>
      </c>
      <c r="N104" s="42"/>
      <c r="O104" s="43">
        <f t="shared" si="1"/>
        <v>0</v>
      </c>
    </row>
    <row r="105" spans="1:35" x14ac:dyDescent="0.3">
      <c r="A105" s="17" t="s">
        <v>631</v>
      </c>
      <c r="B105" s="17" t="s">
        <v>1925</v>
      </c>
      <c r="C105" s="22" t="s">
        <v>936</v>
      </c>
      <c r="D105" s="24" t="s">
        <v>791</v>
      </c>
      <c r="E105" s="22" t="s">
        <v>614</v>
      </c>
      <c r="F105" s="22">
        <v>6.0690932999999996</v>
      </c>
      <c r="G105" s="22">
        <v>44.567741300000002</v>
      </c>
      <c r="H105" s="38" t="s">
        <v>2793</v>
      </c>
      <c r="I105" s="48"/>
      <c r="J105" s="21" t="s">
        <v>835</v>
      </c>
      <c r="K105" s="18" t="s">
        <v>26</v>
      </c>
      <c r="L105" s="18" t="s">
        <v>22</v>
      </c>
      <c r="M105" s="46">
        <v>0</v>
      </c>
      <c r="N105" s="42"/>
      <c r="O105" s="43">
        <f t="shared" si="1"/>
        <v>0</v>
      </c>
    </row>
    <row r="106" spans="1:35" x14ac:dyDescent="0.3">
      <c r="A106" s="17" t="s">
        <v>631</v>
      </c>
      <c r="B106" s="17" t="s">
        <v>1926</v>
      </c>
      <c r="C106" s="22" t="s">
        <v>937</v>
      </c>
      <c r="D106" s="24">
        <v>13003</v>
      </c>
      <c r="E106" s="22" t="s">
        <v>581</v>
      </c>
      <c r="F106" s="22">
        <v>5.3708181000000002</v>
      </c>
      <c r="G106" s="22">
        <v>43.308774100000001</v>
      </c>
      <c r="H106" s="38" t="s">
        <v>2794</v>
      </c>
      <c r="I106" s="48"/>
      <c r="J106" s="21" t="s">
        <v>823</v>
      </c>
      <c r="K106" s="18" t="s">
        <v>26</v>
      </c>
      <c r="L106" s="18" t="s">
        <v>22</v>
      </c>
      <c r="M106" s="46"/>
      <c r="N106" s="42"/>
      <c r="O106" s="43">
        <f t="shared" si="1"/>
        <v>0</v>
      </c>
    </row>
    <row r="107" spans="1:35" x14ac:dyDescent="0.3">
      <c r="A107" s="17" t="s">
        <v>631</v>
      </c>
      <c r="B107" s="17" t="s">
        <v>1927</v>
      </c>
      <c r="C107" s="22" t="s">
        <v>938</v>
      </c>
      <c r="D107" s="24">
        <v>83790</v>
      </c>
      <c r="E107" s="22" t="s">
        <v>636</v>
      </c>
      <c r="F107" s="22">
        <v>6.2285326999999997</v>
      </c>
      <c r="G107" s="22">
        <v>43.300687500000002</v>
      </c>
      <c r="H107" s="38" t="s">
        <v>2793</v>
      </c>
      <c r="I107" s="48"/>
      <c r="J107" s="21" t="s">
        <v>835</v>
      </c>
      <c r="K107" s="57" t="s">
        <v>26</v>
      </c>
      <c r="L107" s="18" t="s">
        <v>22</v>
      </c>
      <c r="M107" s="42"/>
      <c r="N107" s="42"/>
      <c r="O107" s="43">
        <f t="shared" si="1"/>
        <v>0</v>
      </c>
    </row>
    <row r="108" spans="1:35" s="19" customFormat="1" x14ac:dyDescent="0.3">
      <c r="A108" s="17" t="s">
        <v>631</v>
      </c>
      <c r="B108" s="17" t="s">
        <v>1928</v>
      </c>
      <c r="C108" s="22" t="s">
        <v>939</v>
      </c>
      <c r="D108" s="24">
        <v>20200</v>
      </c>
      <c r="E108" s="22" t="s">
        <v>587</v>
      </c>
      <c r="F108" s="22">
        <v>9.4291300000000007</v>
      </c>
      <c r="G108" s="22">
        <v>42.671199999999999</v>
      </c>
      <c r="H108" s="38" t="s">
        <v>2793</v>
      </c>
      <c r="I108" s="48"/>
      <c r="J108" s="21" t="s">
        <v>835</v>
      </c>
      <c r="K108" s="57" t="s">
        <v>26</v>
      </c>
      <c r="L108" s="18" t="s">
        <v>22</v>
      </c>
      <c r="M108" s="42"/>
      <c r="N108" s="42"/>
      <c r="O108" s="43">
        <f t="shared" si="1"/>
        <v>0</v>
      </c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</row>
    <row r="109" spans="1:35" s="19" customFormat="1" x14ac:dyDescent="0.3">
      <c r="A109" s="17" t="s">
        <v>631</v>
      </c>
      <c r="B109" s="17" t="s">
        <v>1929</v>
      </c>
      <c r="C109" s="22" t="s">
        <v>940</v>
      </c>
      <c r="D109" s="24">
        <v>83160</v>
      </c>
      <c r="E109" s="22" t="s">
        <v>941</v>
      </c>
      <c r="F109" s="22">
        <v>6.0077430999999999</v>
      </c>
      <c r="G109" s="22">
        <v>43.140994900000003</v>
      </c>
      <c r="H109" s="38" t="s">
        <v>2793</v>
      </c>
      <c r="I109" s="48"/>
      <c r="J109" s="21" t="s">
        <v>835</v>
      </c>
      <c r="K109" s="18" t="s">
        <v>26</v>
      </c>
      <c r="L109" s="18" t="s">
        <v>22</v>
      </c>
      <c r="M109" s="46">
        <v>0</v>
      </c>
      <c r="N109" s="42"/>
      <c r="O109" s="43">
        <f t="shared" si="1"/>
        <v>0</v>
      </c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</row>
    <row r="110" spans="1:35" s="19" customFormat="1" x14ac:dyDescent="0.3">
      <c r="A110" s="17" t="s">
        <v>631</v>
      </c>
      <c r="B110" s="17" t="s">
        <v>1930</v>
      </c>
      <c r="C110" s="22" t="s">
        <v>942</v>
      </c>
      <c r="D110" s="24">
        <v>83170</v>
      </c>
      <c r="E110" s="22" t="s">
        <v>620</v>
      </c>
      <c r="F110" s="22">
        <v>6.0616462999999996</v>
      </c>
      <c r="G110" s="22">
        <v>43.403711700000002</v>
      </c>
      <c r="H110" s="38" t="s">
        <v>2793</v>
      </c>
      <c r="I110" s="48"/>
      <c r="J110" s="21" t="s">
        <v>835</v>
      </c>
      <c r="K110" s="57" t="s">
        <v>26</v>
      </c>
      <c r="L110" s="18" t="s">
        <v>22</v>
      </c>
      <c r="M110" s="42"/>
      <c r="N110" s="42"/>
      <c r="O110" s="43">
        <f t="shared" si="1"/>
        <v>0</v>
      </c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</row>
    <row r="111" spans="1:35" x14ac:dyDescent="0.3">
      <c r="A111" s="17" t="s">
        <v>631</v>
      </c>
      <c r="B111" s="17" t="s">
        <v>1931</v>
      </c>
      <c r="C111" s="22" t="s">
        <v>943</v>
      </c>
      <c r="D111" s="24">
        <v>83160</v>
      </c>
      <c r="E111" s="22" t="s">
        <v>623</v>
      </c>
      <c r="F111" s="22">
        <v>5.9959797000000004</v>
      </c>
      <c r="G111" s="22">
        <v>43.136448700000003</v>
      </c>
      <c r="H111" s="38" t="s">
        <v>2793</v>
      </c>
      <c r="I111" s="48"/>
      <c r="J111" s="21" t="s">
        <v>835</v>
      </c>
      <c r="K111" s="18" t="s">
        <v>26</v>
      </c>
      <c r="L111" s="18" t="s">
        <v>22</v>
      </c>
      <c r="M111" s="46">
        <v>0</v>
      </c>
      <c r="N111" s="42"/>
      <c r="O111" s="43">
        <f t="shared" si="1"/>
        <v>0</v>
      </c>
    </row>
    <row r="112" spans="1:35" x14ac:dyDescent="0.3">
      <c r="A112" s="17" t="s">
        <v>631</v>
      </c>
      <c r="B112" s="17" t="s">
        <v>1932</v>
      </c>
      <c r="C112" s="22" t="s">
        <v>944</v>
      </c>
      <c r="D112" s="24">
        <v>83310</v>
      </c>
      <c r="E112" s="22" t="s">
        <v>634</v>
      </c>
      <c r="F112" s="22">
        <v>6.5282492000000003</v>
      </c>
      <c r="G112" s="22">
        <v>43.254482699999997</v>
      </c>
      <c r="H112" s="38" t="s">
        <v>2793</v>
      </c>
      <c r="I112" s="48"/>
      <c r="J112" s="21" t="s">
        <v>835</v>
      </c>
      <c r="K112" s="18" t="s">
        <v>26</v>
      </c>
      <c r="L112" s="18" t="s">
        <v>22</v>
      </c>
      <c r="M112" s="46">
        <v>0</v>
      </c>
      <c r="N112" s="42"/>
      <c r="O112" s="43">
        <f t="shared" si="1"/>
        <v>0</v>
      </c>
    </row>
    <row r="113" spans="1:35" x14ac:dyDescent="0.3">
      <c r="A113" s="17" t="s">
        <v>631</v>
      </c>
      <c r="B113" s="17" t="s">
        <v>1933</v>
      </c>
      <c r="C113" s="22" t="s">
        <v>945</v>
      </c>
      <c r="D113" s="24" t="s">
        <v>765</v>
      </c>
      <c r="E113" s="22" t="s">
        <v>639</v>
      </c>
      <c r="F113" s="22">
        <v>7.0624541000000001</v>
      </c>
      <c r="G113" s="22">
        <v>43.572826999999997</v>
      </c>
      <c r="H113" s="38" t="s">
        <v>2794</v>
      </c>
      <c r="I113" s="48"/>
      <c r="J113" s="21" t="s">
        <v>823</v>
      </c>
      <c r="K113" s="18" t="s">
        <v>26</v>
      </c>
      <c r="L113" s="18" t="s">
        <v>22</v>
      </c>
      <c r="M113" s="46"/>
      <c r="N113" s="42"/>
      <c r="O113" s="43">
        <f t="shared" si="1"/>
        <v>0</v>
      </c>
    </row>
    <row r="114" spans="1:35" s="19" customFormat="1" x14ac:dyDescent="0.3">
      <c r="A114" s="17" t="s">
        <v>631</v>
      </c>
      <c r="B114" s="17" t="s">
        <v>1934</v>
      </c>
      <c r="C114" s="22" t="s">
        <v>946</v>
      </c>
      <c r="D114" s="24" t="s">
        <v>763</v>
      </c>
      <c r="E114" s="22" t="s">
        <v>637</v>
      </c>
      <c r="F114" s="22">
        <v>7.1291051999999997</v>
      </c>
      <c r="G114" s="22">
        <v>43.718110799999998</v>
      </c>
      <c r="H114" s="38" t="s">
        <v>2793</v>
      </c>
      <c r="I114" s="48"/>
      <c r="J114" s="21" t="s">
        <v>835</v>
      </c>
      <c r="K114" s="18" t="s">
        <v>26</v>
      </c>
      <c r="L114" s="18" t="s">
        <v>22</v>
      </c>
      <c r="M114" s="46">
        <v>0</v>
      </c>
      <c r="N114" s="42"/>
      <c r="O114" s="43">
        <f t="shared" si="1"/>
        <v>0</v>
      </c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</row>
    <row r="115" spans="1:35" s="19" customFormat="1" x14ac:dyDescent="0.3">
      <c r="A115" s="17" t="s">
        <v>631</v>
      </c>
      <c r="B115" s="17" t="s">
        <v>1935</v>
      </c>
      <c r="C115" s="22" t="s">
        <v>947</v>
      </c>
      <c r="D115" s="24" t="s">
        <v>764</v>
      </c>
      <c r="E115" s="22" t="s">
        <v>638</v>
      </c>
      <c r="F115" s="22">
        <v>7.1293262999999998</v>
      </c>
      <c r="G115" s="22">
        <v>43.6461592</v>
      </c>
      <c r="H115" s="38" t="s">
        <v>2794</v>
      </c>
      <c r="I115" s="48"/>
      <c r="J115" s="21" t="s">
        <v>823</v>
      </c>
      <c r="K115" s="18" t="s">
        <v>26</v>
      </c>
      <c r="L115" s="18" t="s">
        <v>22</v>
      </c>
      <c r="M115" s="46"/>
      <c r="N115" s="42"/>
      <c r="O115" s="43">
        <f t="shared" si="1"/>
        <v>0</v>
      </c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</row>
    <row r="116" spans="1:35" x14ac:dyDescent="0.3">
      <c r="A116" s="17" t="s">
        <v>631</v>
      </c>
      <c r="B116" s="17" t="s">
        <v>1936</v>
      </c>
      <c r="C116" s="22" t="s">
        <v>948</v>
      </c>
      <c r="D116" s="24">
        <v>13009</v>
      </c>
      <c r="E116" s="22" t="s">
        <v>581</v>
      </c>
      <c r="F116" s="22">
        <v>5.4135533000000002</v>
      </c>
      <c r="G116" s="22">
        <v>43.259468400000003</v>
      </c>
      <c r="H116" s="38" t="s">
        <v>2794</v>
      </c>
      <c r="I116" s="48"/>
      <c r="J116" s="21" t="s">
        <v>827</v>
      </c>
      <c r="K116" s="18" t="s">
        <v>26</v>
      </c>
      <c r="L116" s="18" t="s">
        <v>19</v>
      </c>
      <c r="M116" s="46"/>
      <c r="N116" s="42"/>
      <c r="O116" s="43">
        <f t="shared" si="1"/>
        <v>0</v>
      </c>
    </row>
    <row r="117" spans="1:35" x14ac:dyDescent="0.3">
      <c r="A117" s="17" t="s">
        <v>1815</v>
      </c>
      <c r="B117" s="17" t="s">
        <v>1937</v>
      </c>
      <c r="C117" s="22" t="s">
        <v>949</v>
      </c>
      <c r="D117" s="24">
        <v>13392</v>
      </c>
      <c r="E117" s="22" t="s">
        <v>950</v>
      </c>
      <c r="F117" s="22">
        <v>5.3991816999999998</v>
      </c>
      <c r="G117" s="22">
        <v>43.296733099999997</v>
      </c>
      <c r="H117" s="38" t="s">
        <v>2792</v>
      </c>
      <c r="I117" s="48"/>
      <c r="J117" s="21" t="s">
        <v>823</v>
      </c>
      <c r="K117" s="18" t="s">
        <v>26</v>
      </c>
      <c r="L117" s="18" t="s">
        <v>22</v>
      </c>
      <c r="M117" s="46">
        <v>0</v>
      </c>
      <c r="N117" s="42"/>
      <c r="O117" s="43">
        <f t="shared" si="1"/>
        <v>0</v>
      </c>
    </row>
    <row r="118" spans="1:35" x14ac:dyDescent="0.3">
      <c r="A118" s="17" t="s">
        <v>364</v>
      </c>
      <c r="B118" s="17" t="s">
        <v>1938</v>
      </c>
      <c r="C118" s="22" t="s">
        <v>951</v>
      </c>
      <c r="D118" s="24">
        <v>14400</v>
      </c>
      <c r="E118" s="22" t="s">
        <v>365</v>
      </c>
      <c r="F118" s="22">
        <v>-0.69418769999993002</v>
      </c>
      <c r="G118" s="22">
        <v>49.2755419</v>
      </c>
      <c r="H118" s="38" t="s">
        <v>2793</v>
      </c>
      <c r="I118" s="48"/>
      <c r="J118" s="21" t="s">
        <v>835</v>
      </c>
      <c r="K118" s="18" t="s">
        <v>26</v>
      </c>
      <c r="L118" s="18" t="s">
        <v>22</v>
      </c>
      <c r="M118" s="46">
        <v>0</v>
      </c>
      <c r="N118" s="42"/>
      <c r="O118" s="43">
        <f t="shared" si="1"/>
        <v>0</v>
      </c>
    </row>
    <row r="119" spans="1:35" x14ac:dyDescent="0.3">
      <c r="A119" s="17" t="s">
        <v>364</v>
      </c>
      <c r="B119" s="17" t="s">
        <v>1939</v>
      </c>
      <c r="C119" s="22" t="s">
        <v>952</v>
      </c>
      <c r="D119" s="24">
        <v>14000</v>
      </c>
      <c r="E119" s="22" t="s">
        <v>305</v>
      </c>
      <c r="F119" s="22">
        <v>-0.35784109999996999</v>
      </c>
      <c r="G119" s="22">
        <v>49.177630100000002</v>
      </c>
      <c r="H119" s="38" t="s">
        <v>2793</v>
      </c>
      <c r="I119" s="48"/>
      <c r="J119" s="21" t="s">
        <v>835</v>
      </c>
      <c r="K119" s="18" t="s">
        <v>26</v>
      </c>
      <c r="L119" s="18" t="s">
        <v>22</v>
      </c>
      <c r="M119" s="46">
        <v>0</v>
      </c>
      <c r="N119" s="42"/>
      <c r="O119" s="43">
        <f t="shared" si="1"/>
        <v>0</v>
      </c>
    </row>
    <row r="120" spans="1:35" x14ac:dyDescent="0.3">
      <c r="A120" s="17" t="s">
        <v>364</v>
      </c>
      <c r="B120" s="17" t="s">
        <v>1940</v>
      </c>
      <c r="C120" s="22" t="s">
        <v>953</v>
      </c>
      <c r="D120" s="24">
        <v>14200</v>
      </c>
      <c r="E120" s="22" t="s">
        <v>954</v>
      </c>
      <c r="F120" s="22">
        <v>-0.33545000000000003</v>
      </c>
      <c r="G120" s="22">
        <v>49.203003199999998</v>
      </c>
      <c r="H120" s="38" t="s">
        <v>2793</v>
      </c>
      <c r="I120" s="48"/>
      <c r="J120" s="21" t="s">
        <v>835</v>
      </c>
      <c r="K120" s="18" t="s">
        <v>26</v>
      </c>
      <c r="L120" s="18" t="s">
        <v>22</v>
      </c>
      <c r="M120" s="46">
        <v>0</v>
      </c>
      <c r="N120" s="42"/>
      <c r="O120" s="43">
        <f t="shared" si="1"/>
        <v>0</v>
      </c>
    </row>
    <row r="121" spans="1:35" x14ac:dyDescent="0.3">
      <c r="A121" s="17" t="s">
        <v>364</v>
      </c>
      <c r="B121" s="17" t="s">
        <v>1941</v>
      </c>
      <c r="C121" s="22" t="s">
        <v>955</v>
      </c>
      <c r="D121" s="24">
        <v>14600</v>
      </c>
      <c r="E121" s="22" t="s">
        <v>368</v>
      </c>
      <c r="F121" s="22">
        <v>0.2311212</v>
      </c>
      <c r="G121" s="22">
        <v>49.422459699999997</v>
      </c>
      <c r="H121" s="38" t="s">
        <v>2793</v>
      </c>
      <c r="I121" s="48"/>
      <c r="J121" s="21" t="s">
        <v>835</v>
      </c>
      <c r="K121" s="57" t="s">
        <v>26</v>
      </c>
      <c r="L121" s="18" t="s">
        <v>22</v>
      </c>
      <c r="M121" s="42"/>
      <c r="N121" s="42"/>
      <c r="O121" s="43">
        <f t="shared" si="1"/>
        <v>0</v>
      </c>
    </row>
    <row r="122" spans="1:35" x14ac:dyDescent="0.3">
      <c r="A122" s="17" t="s">
        <v>364</v>
      </c>
      <c r="B122" s="17" t="s">
        <v>1942</v>
      </c>
      <c r="C122" s="22" t="s">
        <v>956</v>
      </c>
      <c r="D122" s="24">
        <v>14100</v>
      </c>
      <c r="E122" s="22" t="s">
        <v>366</v>
      </c>
      <c r="F122" s="22">
        <v>0.22264870000004</v>
      </c>
      <c r="G122" s="22">
        <v>49.145556399999997</v>
      </c>
      <c r="H122" s="38" t="s">
        <v>2794</v>
      </c>
      <c r="I122" s="48"/>
      <c r="J122" s="21" t="s">
        <v>823</v>
      </c>
      <c r="K122" s="18" t="s">
        <v>26</v>
      </c>
      <c r="L122" s="18" t="s">
        <v>22</v>
      </c>
      <c r="M122" s="46"/>
      <c r="N122" s="42"/>
      <c r="O122" s="43">
        <f t="shared" si="1"/>
        <v>0</v>
      </c>
    </row>
    <row r="123" spans="1:35" x14ac:dyDescent="0.3">
      <c r="A123" s="17" t="s">
        <v>364</v>
      </c>
      <c r="B123" s="17" t="s">
        <v>1943</v>
      </c>
      <c r="C123" s="22" t="s">
        <v>957</v>
      </c>
      <c r="D123" s="24">
        <v>14500</v>
      </c>
      <c r="E123" s="22" t="s">
        <v>367</v>
      </c>
      <c r="F123" s="22">
        <v>-0.88461900000000004</v>
      </c>
      <c r="G123" s="22">
        <v>48.837085999999999</v>
      </c>
      <c r="H123" s="38" t="s">
        <v>2793</v>
      </c>
      <c r="I123" s="48"/>
      <c r="J123" s="21" t="s">
        <v>835</v>
      </c>
      <c r="K123" s="18" t="s">
        <v>26</v>
      </c>
      <c r="L123" s="18" t="s">
        <v>22</v>
      </c>
      <c r="M123" s="46">
        <v>0</v>
      </c>
      <c r="N123" s="42"/>
      <c r="O123" s="43">
        <f t="shared" si="1"/>
        <v>0</v>
      </c>
    </row>
    <row r="124" spans="1:35" s="19" customFormat="1" x14ac:dyDescent="0.3">
      <c r="A124" s="17" t="s">
        <v>364</v>
      </c>
      <c r="B124" s="17" t="s">
        <v>1944</v>
      </c>
      <c r="C124" s="22" t="s">
        <v>958</v>
      </c>
      <c r="D124" s="24">
        <v>14031</v>
      </c>
      <c r="E124" s="22" t="s">
        <v>305</v>
      </c>
      <c r="F124" s="22">
        <v>-0.37292740000000002</v>
      </c>
      <c r="G124" s="22">
        <v>49.200972800000002</v>
      </c>
      <c r="H124" s="38" t="s">
        <v>2794</v>
      </c>
      <c r="I124" s="48"/>
      <c r="J124" s="21" t="s">
        <v>827</v>
      </c>
      <c r="K124" s="18" t="s">
        <v>26</v>
      </c>
      <c r="L124" s="18" t="s">
        <v>22</v>
      </c>
      <c r="M124" s="46"/>
      <c r="N124" s="42"/>
      <c r="O124" s="43">
        <f t="shared" si="1"/>
        <v>0</v>
      </c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  <c r="AH124" s="36"/>
      <c r="AI124" s="36"/>
    </row>
    <row r="125" spans="1:35" s="19" customFormat="1" x14ac:dyDescent="0.3">
      <c r="A125" s="17" t="s">
        <v>726</v>
      </c>
      <c r="B125" s="17" t="s">
        <v>1945</v>
      </c>
      <c r="C125" s="22" t="s">
        <v>959</v>
      </c>
      <c r="D125" s="24">
        <v>14540</v>
      </c>
      <c r="E125" s="22" t="s">
        <v>306</v>
      </c>
      <c r="F125" s="22">
        <v>-0.30590070000000003</v>
      </c>
      <c r="G125" s="22">
        <v>49.1537498</v>
      </c>
      <c r="H125" s="38" t="s">
        <v>2794</v>
      </c>
      <c r="I125" s="48"/>
      <c r="J125" s="21" t="s">
        <v>823</v>
      </c>
      <c r="K125" s="18" t="s">
        <v>26</v>
      </c>
      <c r="L125" s="18" t="s">
        <v>22</v>
      </c>
      <c r="M125" s="46"/>
      <c r="N125" s="42"/>
      <c r="O125" s="43">
        <f t="shared" si="1"/>
        <v>0</v>
      </c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</row>
    <row r="126" spans="1:35" x14ac:dyDescent="0.3">
      <c r="A126" s="17" t="s">
        <v>726</v>
      </c>
      <c r="B126" s="17" t="s">
        <v>1946</v>
      </c>
      <c r="C126" s="22" t="s">
        <v>960</v>
      </c>
      <c r="D126" s="24">
        <v>14000</v>
      </c>
      <c r="E126" s="22" t="s">
        <v>305</v>
      </c>
      <c r="F126" s="22">
        <v>-0.3584619</v>
      </c>
      <c r="G126" s="22">
        <v>49.178990800000001</v>
      </c>
      <c r="H126" s="38" t="s">
        <v>2792</v>
      </c>
      <c r="I126" s="48"/>
      <c r="J126" s="21" t="s">
        <v>823</v>
      </c>
      <c r="K126" s="18" t="s">
        <v>26</v>
      </c>
      <c r="L126" s="18" t="s">
        <v>22</v>
      </c>
      <c r="M126" s="46">
        <v>0</v>
      </c>
      <c r="N126" s="42"/>
      <c r="O126" s="43">
        <f t="shared" si="1"/>
        <v>0</v>
      </c>
    </row>
    <row r="127" spans="1:35" s="19" customFormat="1" x14ac:dyDescent="0.3">
      <c r="A127" s="17" t="s">
        <v>726</v>
      </c>
      <c r="B127" s="17" t="s">
        <v>1947</v>
      </c>
      <c r="C127" s="22" t="s">
        <v>961</v>
      </c>
      <c r="D127" s="24">
        <v>76011</v>
      </c>
      <c r="E127" s="22" t="s">
        <v>788</v>
      </c>
      <c r="F127" s="22">
        <v>1.0670822</v>
      </c>
      <c r="G127" s="22">
        <v>49.444919900000002</v>
      </c>
      <c r="H127" s="38" t="s">
        <v>2792</v>
      </c>
      <c r="I127" s="48"/>
      <c r="J127" s="21" t="s">
        <v>823</v>
      </c>
      <c r="K127" s="18" t="s">
        <v>26</v>
      </c>
      <c r="L127" s="18" t="s">
        <v>22</v>
      </c>
      <c r="M127" s="46">
        <v>0</v>
      </c>
      <c r="N127" s="42"/>
      <c r="O127" s="43">
        <f t="shared" si="1"/>
        <v>0</v>
      </c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36"/>
      <c r="AG127" s="36"/>
      <c r="AH127" s="36"/>
      <c r="AI127" s="36"/>
    </row>
    <row r="128" spans="1:35" x14ac:dyDescent="0.3">
      <c r="A128" s="17" t="s">
        <v>694</v>
      </c>
      <c r="B128" s="17" t="s">
        <v>1948</v>
      </c>
      <c r="C128" s="22" t="s">
        <v>962</v>
      </c>
      <c r="D128" s="24">
        <v>15010</v>
      </c>
      <c r="E128" s="22" t="s">
        <v>695</v>
      </c>
      <c r="F128" s="22">
        <v>2.4465808999999998</v>
      </c>
      <c r="G128" s="22">
        <v>44.923093199999997</v>
      </c>
      <c r="H128" s="38" t="s">
        <v>2792</v>
      </c>
      <c r="I128" s="48"/>
      <c r="J128" s="21" t="s">
        <v>823</v>
      </c>
      <c r="K128" s="18" t="s">
        <v>26</v>
      </c>
      <c r="L128" s="18" t="s">
        <v>22</v>
      </c>
      <c r="M128" s="46">
        <v>0</v>
      </c>
      <c r="N128" s="42"/>
      <c r="O128" s="43">
        <f t="shared" si="1"/>
        <v>0</v>
      </c>
    </row>
    <row r="129" spans="1:35" x14ac:dyDescent="0.3">
      <c r="A129" s="17" t="s">
        <v>694</v>
      </c>
      <c r="B129" s="17" t="s">
        <v>1949</v>
      </c>
      <c r="C129" s="22" t="s">
        <v>963</v>
      </c>
      <c r="D129" s="24">
        <v>15000</v>
      </c>
      <c r="E129" s="22" t="s">
        <v>695</v>
      </c>
      <c r="F129" s="22">
        <v>2.4380190000000002</v>
      </c>
      <c r="G129" s="22">
        <v>44.908377999999999</v>
      </c>
      <c r="H129" s="38" t="s">
        <v>2794</v>
      </c>
      <c r="I129" s="48"/>
      <c r="J129" s="21" t="s">
        <v>823</v>
      </c>
      <c r="K129" s="18" t="s">
        <v>26</v>
      </c>
      <c r="L129" s="18" t="s">
        <v>22</v>
      </c>
      <c r="M129" s="46"/>
      <c r="N129" s="42"/>
      <c r="O129" s="43">
        <f t="shared" si="1"/>
        <v>0</v>
      </c>
    </row>
    <row r="130" spans="1:35" x14ac:dyDescent="0.3">
      <c r="A130" s="17" t="s">
        <v>524</v>
      </c>
      <c r="B130" s="17" t="s">
        <v>1950</v>
      </c>
      <c r="C130" s="22" t="s">
        <v>964</v>
      </c>
      <c r="D130" s="24">
        <v>16910</v>
      </c>
      <c r="E130" s="22" t="s">
        <v>526</v>
      </c>
      <c r="F130" s="22">
        <v>0.16460910000000001</v>
      </c>
      <c r="G130" s="22">
        <v>45.647632000000002</v>
      </c>
      <c r="H130" s="38" t="s">
        <v>2792</v>
      </c>
      <c r="I130" s="48"/>
      <c r="J130" s="21" t="s">
        <v>823</v>
      </c>
      <c r="K130" s="18" t="s">
        <v>26</v>
      </c>
      <c r="L130" s="18" t="s">
        <v>22</v>
      </c>
      <c r="M130" s="46">
        <v>0</v>
      </c>
      <c r="N130" s="42"/>
      <c r="O130" s="43">
        <f t="shared" si="1"/>
        <v>0</v>
      </c>
    </row>
    <row r="131" spans="1:35" x14ac:dyDescent="0.3">
      <c r="A131" s="17" t="s">
        <v>524</v>
      </c>
      <c r="B131" s="17" t="s">
        <v>1951</v>
      </c>
      <c r="C131" s="22" t="s">
        <v>965</v>
      </c>
      <c r="D131" s="24">
        <v>16000</v>
      </c>
      <c r="E131" s="22" t="s">
        <v>526</v>
      </c>
      <c r="F131" s="22">
        <v>0.15869549999999999</v>
      </c>
      <c r="G131" s="22">
        <v>45.635574599999998</v>
      </c>
      <c r="H131" s="38" t="s">
        <v>2794</v>
      </c>
      <c r="I131" s="48"/>
      <c r="J131" s="21" t="s">
        <v>823</v>
      </c>
      <c r="K131" s="18" t="s">
        <v>26</v>
      </c>
      <c r="L131" s="18" t="s">
        <v>22</v>
      </c>
      <c r="M131" s="46"/>
      <c r="N131" s="42"/>
      <c r="O131" s="43">
        <f t="shared" si="1"/>
        <v>0</v>
      </c>
    </row>
    <row r="132" spans="1:35" x14ac:dyDescent="0.3">
      <c r="A132" s="17" t="s">
        <v>524</v>
      </c>
      <c r="B132" s="17" t="s">
        <v>1952</v>
      </c>
      <c r="C132" s="22" t="s">
        <v>966</v>
      </c>
      <c r="D132" s="24">
        <v>16121</v>
      </c>
      <c r="E132" s="22" t="s">
        <v>525</v>
      </c>
      <c r="F132" s="22">
        <v>-0.32529429999999998</v>
      </c>
      <c r="G132" s="22">
        <v>45.7010182</v>
      </c>
      <c r="H132" s="38" t="s">
        <v>2794</v>
      </c>
      <c r="I132" s="48"/>
      <c r="J132" s="21" t="s">
        <v>823</v>
      </c>
      <c r="K132" s="18" t="s">
        <v>26</v>
      </c>
      <c r="L132" s="18" t="s">
        <v>22</v>
      </c>
      <c r="M132" s="46"/>
      <c r="N132" s="42"/>
      <c r="O132" s="43">
        <f t="shared" si="1"/>
        <v>0</v>
      </c>
    </row>
    <row r="133" spans="1:35" x14ac:dyDescent="0.3">
      <c r="A133" s="17" t="s">
        <v>527</v>
      </c>
      <c r="B133" s="17" t="s">
        <v>1953</v>
      </c>
      <c r="C133" s="22" t="s">
        <v>967</v>
      </c>
      <c r="D133" s="24">
        <v>17014</v>
      </c>
      <c r="E133" s="22" t="s">
        <v>528</v>
      </c>
      <c r="F133" s="22">
        <v>-1.162615</v>
      </c>
      <c r="G133" s="22">
        <v>46.161517000000003</v>
      </c>
      <c r="H133" s="38" t="s">
        <v>2794</v>
      </c>
      <c r="I133" s="48"/>
      <c r="J133" s="21" t="s">
        <v>827</v>
      </c>
      <c r="K133" s="18" t="s">
        <v>26</v>
      </c>
      <c r="L133" s="18" t="s">
        <v>22</v>
      </c>
      <c r="M133" s="46"/>
      <c r="N133" s="42"/>
      <c r="O133" s="43">
        <f t="shared" si="1"/>
        <v>0</v>
      </c>
    </row>
    <row r="134" spans="1:35" x14ac:dyDescent="0.3">
      <c r="A134" s="17" t="s">
        <v>527</v>
      </c>
      <c r="B134" s="17" t="s">
        <v>1954</v>
      </c>
      <c r="C134" s="22" t="s">
        <v>968</v>
      </c>
      <c r="D134" s="24">
        <v>17138</v>
      </c>
      <c r="E134" s="22" t="s">
        <v>969</v>
      </c>
      <c r="F134" s="22">
        <v>-1.11612</v>
      </c>
      <c r="G134" s="22">
        <v>46.175899999999999</v>
      </c>
      <c r="H134" s="38" t="s">
        <v>2792</v>
      </c>
      <c r="I134" s="48"/>
      <c r="J134" s="21" t="s">
        <v>823</v>
      </c>
      <c r="K134" s="18" t="s">
        <v>26</v>
      </c>
      <c r="L134" s="18" t="s">
        <v>22</v>
      </c>
      <c r="M134" s="46">
        <v>0</v>
      </c>
      <c r="N134" s="42"/>
      <c r="O134" s="43">
        <f t="shared" si="1"/>
        <v>0</v>
      </c>
    </row>
    <row r="135" spans="1:35" s="19" customFormat="1" x14ac:dyDescent="0.3">
      <c r="A135" s="17" t="s">
        <v>527</v>
      </c>
      <c r="B135" s="17" t="s">
        <v>1955</v>
      </c>
      <c r="C135" s="22" t="s">
        <v>970</v>
      </c>
      <c r="D135" s="24">
        <v>17300</v>
      </c>
      <c r="E135" s="22" t="s">
        <v>530</v>
      </c>
      <c r="F135" s="22">
        <v>-0.95308000000000004</v>
      </c>
      <c r="G135" s="22">
        <v>45.927180999999997</v>
      </c>
      <c r="H135" s="38" t="s">
        <v>2794</v>
      </c>
      <c r="I135" s="48"/>
      <c r="J135" s="21" t="s">
        <v>823</v>
      </c>
      <c r="K135" s="18" t="s">
        <v>26</v>
      </c>
      <c r="L135" s="18" t="s">
        <v>22</v>
      </c>
      <c r="M135" s="46"/>
      <c r="N135" s="42"/>
      <c r="O135" s="43">
        <f t="shared" si="1"/>
        <v>0</v>
      </c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/>
    </row>
    <row r="136" spans="1:35" x14ac:dyDescent="0.3">
      <c r="A136" s="17" t="s">
        <v>527</v>
      </c>
      <c r="B136" s="17" t="s">
        <v>1956</v>
      </c>
      <c r="C136" s="22" t="s">
        <v>971</v>
      </c>
      <c r="D136" s="24">
        <v>17114</v>
      </c>
      <c r="E136" s="22" t="s">
        <v>529</v>
      </c>
      <c r="F136" s="22">
        <v>-0.62733190000000005</v>
      </c>
      <c r="G136" s="22">
        <v>45.7442244</v>
      </c>
      <c r="H136" s="38" t="s">
        <v>2793</v>
      </c>
      <c r="I136" s="48"/>
      <c r="J136" s="21" t="s">
        <v>835</v>
      </c>
      <c r="K136" s="18" t="s">
        <v>26</v>
      </c>
      <c r="L136" s="18" t="s">
        <v>22</v>
      </c>
      <c r="M136" s="46">
        <v>0</v>
      </c>
      <c r="N136" s="42"/>
      <c r="O136" s="43">
        <f t="shared" ref="O136:O199" si="2">M136+(N136*12)</f>
        <v>0</v>
      </c>
    </row>
    <row r="137" spans="1:35" s="19" customFormat="1" x14ac:dyDescent="0.3">
      <c r="A137" s="17" t="s">
        <v>557</v>
      </c>
      <c r="B137" s="17" t="s">
        <v>1957</v>
      </c>
      <c r="C137" s="22" t="s">
        <v>972</v>
      </c>
      <c r="D137" s="24">
        <v>18200</v>
      </c>
      <c r="E137" s="22" t="s">
        <v>560</v>
      </c>
      <c r="F137" s="22">
        <v>2.5060183</v>
      </c>
      <c r="G137" s="22">
        <v>46.723365899999997</v>
      </c>
      <c r="H137" s="38" t="s">
        <v>2793</v>
      </c>
      <c r="I137" s="48"/>
      <c r="J137" s="21" t="s">
        <v>835</v>
      </c>
      <c r="K137" s="57" t="s">
        <v>26</v>
      </c>
      <c r="L137" s="18" t="s">
        <v>22</v>
      </c>
      <c r="M137" s="42"/>
      <c r="N137" s="42"/>
      <c r="O137" s="43">
        <f t="shared" si="2"/>
        <v>0</v>
      </c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F137" s="36"/>
      <c r="AG137" s="36"/>
      <c r="AH137" s="36"/>
      <c r="AI137" s="36"/>
    </row>
    <row r="138" spans="1:35" x14ac:dyDescent="0.3">
      <c r="A138" s="17" t="s">
        <v>557</v>
      </c>
      <c r="B138" s="17" t="s">
        <v>1958</v>
      </c>
      <c r="C138" s="22" t="s">
        <v>973</v>
      </c>
      <c r="D138" s="24">
        <v>18030</v>
      </c>
      <c r="E138" s="22" t="s">
        <v>558</v>
      </c>
      <c r="F138" s="22">
        <v>2.3964172000000001</v>
      </c>
      <c r="G138" s="22">
        <v>47.088518899999997</v>
      </c>
      <c r="H138" s="38" t="s">
        <v>2794</v>
      </c>
      <c r="I138" s="48"/>
      <c r="J138" s="21" t="s">
        <v>827</v>
      </c>
      <c r="K138" s="18" t="s">
        <v>26</v>
      </c>
      <c r="L138" s="18" t="s">
        <v>22</v>
      </c>
      <c r="M138" s="46"/>
      <c r="N138" s="42"/>
      <c r="O138" s="43">
        <f t="shared" si="2"/>
        <v>0</v>
      </c>
    </row>
    <row r="139" spans="1:35" x14ac:dyDescent="0.3">
      <c r="A139" s="17" t="s">
        <v>557</v>
      </c>
      <c r="B139" s="17" t="s">
        <v>1959</v>
      </c>
      <c r="C139" s="22" t="s">
        <v>974</v>
      </c>
      <c r="D139" s="24">
        <v>18032</v>
      </c>
      <c r="E139" s="22" t="s">
        <v>975</v>
      </c>
      <c r="F139" s="22">
        <v>2.3883705000000002</v>
      </c>
      <c r="G139" s="22">
        <v>47.084305299999997</v>
      </c>
      <c r="H139" s="38" t="s">
        <v>2794</v>
      </c>
      <c r="I139" s="48"/>
      <c r="J139" s="21" t="s">
        <v>823</v>
      </c>
      <c r="K139" s="18" t="s">
        <v>26</v>
      </c>
      <c r="L139" s="18" t="s">
        <v>22</v>
      </c>
      <c r="M139" s="46"/>
      <c r="N139" s="42"/>
      <c r="O139" s="43">
        <f t="shared" si="2"/>
        <v>0</v>
      </c>
    </row>
    <row r="140" spans="1:35" x14ac:dyDescent="0.3">
      <c r="A140" s="17" t="s">
        <v>557</v>
      </c>
      <c r="B140" s="17" t="s">
        <v>1960</v>
      </c>
      <c r="C140" s="22" t="s">
        <v>976</v>
      </c>
      <c r="D140" s="24">
        <v>18100</v>
      </c>
      <c r="E140" s="22" t="s">
        <v>559</v>
      </c>
      <c r="F140" s="22">
        <v>2.0727226999999999</v>
      </c>
      <c r="G140" s="22">
        <v>47.223290400000003</v>
      </c>
      <c r="H140" s="38" t="s">
        <v>2793</v>
      </c>
      <c r="I140" s="48"/>
      <c r="J140" s="21" t="s">
        <v>835</v>
      </c>
      <c r="K140" s="57" t="s">
        <v>26</v>
      </c>
      <c r="L140" s="18" t="s">
        <v>22</v>
      </c>
      <c r="M140" s="42"/>
      <c r="N140" s="42"/>
      <c r="O140" s="43">
        <f t="shared" si="2"/>
        <v>0</v>
      </c>
    </row>
    <row r="141" spans="1:35" x14ac:dyDescent="0.3">
      <c r="A141" s="17" t="s">
        <v>531</v>
      </c>
      <c r="B141" s="17" t="s">
        <v>1961</v>
      </c>
      <c r="C141" s="22" t="s">
        <v>977</v>
      </c>
      <c r="D141" s="24">
        <v>19111</v>
      </c>
      <c r="E141" s="22" t="s">
        <v>533</v>
      </c>
      <c r="F141" s="22">
        <v>1.5367793000000001</v>
      </c>
      <c r="G141" s="22">
        <v>45.155974399999998</v>
      </c>
      <c r="H141" s="38" t="s">
        <v>2792</v>
      </c>
      <c r="I141" s="48"/>
      <c r="J141" s="21" t="s">
        <v>823</v>
      </c>
      <c r="K141" s="18" t="s">
        <v>26</v>
      </c>
      <c r="L141" s="18" t="s">
        <v>22</v>
      </c>
      <c r="M141" s="46">
        <v>0</v>
      </c>
      <c r="N141" s="42"/>
      <c r="O141" s="43">
        <f t="shared" si="2"/>
        <v>0</v>
      </c>
    </row>
    <row r="142" spans="1:35" s="19" customFormat="1" x14ac:dyDescent="0.3">
      <c r="A142" s="17" t="s">
        <v>531</v>
      </c>
      <c r="B142" s="17" t="s">
        <v>1962</v>
      </c>
      <c r="C142" s="22" t="s">
        <v>978</v>
      </c>
      <c r="D142" s="24">
        <v>19000</v>
      </c>
      <c r="E142" s="22" t="s">
        <v>532</v>
      </c>
      <c r="F142" s="22">
        <v>1.7638149999999999</v>
      </c>
      <c r="G142" s="22">
        <v>45.2634878</v>
      </c>
      <c r="H142" s="38" t="s">
        <v>2793</v>
      </c>
      <c r="I142" s="48"/>
      <c r="J142" s="21" t="s">
        <v>835</v>
      </c>
      <c r="K142" s="57" t="s">
        <v>26</v>
      </c>
      <c r="L142" s="18" t="s">
        <v>22</v>
      </c>
      <c r="M142" s="42"/>
      <c r="N142" s="42"/>
      <c r="O142" s="43">
        <f t="shared" si="2"/>
        <v>0</v>
      </c>
      <c r="P142" s="36"/>
      <c r="Q142" s="36"/>
      <c r="R142" s="36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F142" s="36"/>
      <c r="AG142" s="36"/>
      <c r="AH142" s="36"/>
      <c r="AI142" s="36"/>
    </row>
    <row r="143" spans="1:35" x14ac:dyDescent="0.3">
      <c r="A143" s="17" t="s">
        <v>531</v>
      </c>
      <c r="B143" s="17" t="s">
        <v>1963</v>
      </c>
      <c r="C143" s="22" t="s">
        <v>979</v>
      </c>
      <c r="D143" s="24">
        <v>19200</v>
      </c>
      <c r="E143" s="22" t="s">
        <v>534</v>
      </c>
      <c r="F143" s="22">
        <v>2.3143570000000002</v>
      </c>
      <c r="G143" s="22">
        <v>45.546363800000002</v>
      </c>
      <c r="H143" s="38" t="s">
        <v>2793</v>
      </c>
      <c r="I143" s="48"/>
      <c r="J143" s="21" t="s">
        <v>835</v>
      </c>
      <c r="K143" s="57" t="s">
        <v>26</v>
      </c>
      <c r="L143" s="18" t="s">
        <v>22</v>
      </c>
      <c r="M143" s="42"/>
      <c r="N143" s="42"/>
      <c r="O143" s="43">
        <f t="shared" si="2"/>
        <v>0</v>
      </c>
    </row>
    <row r="144" spans="1:35" x14ac:dyDescent="0.3">
      <c r="A144" s="17" t="s">
        <v>531</v>
      </c>
      <c r="B144" s="17" t="s">
        <v>1964</v>
      </c>
      <c r="C144" s="22" t="s">
        <v>980</v>
      </c>
      <c r="D144" s="24">
        <v>19033</v>
      </c>
      <c r="E144" s="22" t="s">
        <v>532</v>
      </c>
      <c r="F144" s="22">
        <v>1.7693262999999999</v>
      </c>
      <c r="G144" s="22">
        <v>45.272018500000001</v>
      </c>
      <c r="H144" s="38" t="s">
        <v>2792</v>
      </c>
      <c r="I144" s="48"/>
      <c r="J144" s="21" t="s">
        <v>823</v>
      </c>
      <c r="K144" s="18" t="s">
        <v>26</v>
      </c>
      <c r="L144" s="18" t="s">
        <v>22</v>
      </c>
      <c r="M144" s="46">
        <v>0</v>
      </c>
      <c r="N144" s="42"/>
      <c r="O144" s="43">
        <f t="shared" si="2"/>
        <v>0</v>
      </c>
    </row>
    <row r="145" spans="1:35" s="19" customFormat="1" x14ac:dyDescent="0.3">
      <c r="A145" s="17" t="s">
        <v>582</v>
      </c>
      <c r="B145" s="17" t="s">
        <v>1965</v>
      </c>
      <c r="C145" s="22" t="s">
        <v>981</v>
      </c>
      <c r="D145" s="24">
        <v>20700</v>
      </c>
      <c r="E145" s="22" t="s">
        <v>583</v>
      </c>
      <c r="F145" s="22">
        <v>8.7454613000000005</v>
      </c>
      <c r="G145" s="22">
        <v>41.934629800000003</v>
      </c>
      <c r="H145" s="38" t="s">
        <v>2793</v>
      </c>
      <c r="I145" s="48"/>
      <c r="J145" s="21" t="s">
        <v>835</v>
      </c>
      <c r="K145" s="57" t="s">
        <v>26</v>
      </c>
      <c r="L145" s="18" t="s">
        <v>22</v>
      </c>
      <c r="M145" s="42"/>
      <c r="N145" s="42"/>
      <c r="O145" s="43">
        <f t="shared" si="2"/>
        <v>0</v>
      </c>
      <c r="P145" s="36"/>
      <c r="Q145" s="36"/>
      <c r="R145" s="36"/>
      <c r="S145" s="36"/>
      <c r="T145" s="36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F145" s="36"/>
      <c r="AG145" s="36"/>
      <c r="AH145" s="36"/>
      <c r="AI145" s="36"/>
    </row>
    <row r="146" spans="1:35" x14ac:dyDescent="0.3">
      <c r="A146" s="17" t="s">
        <v>582</v>
      </c>
      <c r="B146" s="17" t="s">
        <v>1966</v>
      </c>
      <c r="C146" s="22" t="s">
        <v>982</v>
      </c>
      <c r="D146" s="24">
        <v>20137</v>
      </c>
      <c r="E146" s="22" t="s">
        <v>584</v>
      </c>
      <c r="F146" s="22">
        <v>9.2804333000000003</v>
      </c>
      <c r="G146" s="22">
        <v>41.591412200000001</v>
      </c>
      <c r="H146" s="38" t="s">
        <v>2793</v>
      </c>
      <c r="I146" s="48"/>
      <c r="J146" s="21" t="s">
        <v>835</v>
      </c>
      <c r="K146" s="57" t="s">
        <v>26</v>
      </c>
      <c r="L146" s="18" t="s">
        <v>22</v>
      </c>
      <c r="M146" s="42"/>
      <c r="N146" s="42"/>
      <c r="O146" s="43">
        <f t="shared" si="2"/>
        <v>0</v>
      </c>
    </row>
    <row r="147" spans="1:35" x14ac:dyDescent="0.3">
      <c r="A147" s="17" t="s">
        <v>582</v>
      </c>
      <c r="B147" s="17" t="s">
        <v>1967</v>
      </c>
      <c r="C147" s="22" t="s">
        <v>983</v>
      </c>
      <c r="D147" s="24">
        <v>20702</v>
      </c>
      <c r="E147" s="22" t="s">
        <v>583</v>
      </c>
      <c r="F147" s="22">
        <v>8.7390778999999998</v>
      </c>
      <c r="G147" s="22">
        <v>41.937652999999997</v>
      </c>
      <c r="H147" s="38" t="s">
        <v>2792</v>
      </c>
      <c r="I147" s="48"/>
      <c r="J147" s="21" t="s">
        <v>823</v>
      </c>
      <c r="K147" s="18" t="s">
        <v>26</v>
      </c>
      <c r="L147" s="18" t="s">
        <v>22</v>
      </c>
      <c r="M147" s="46">
        <v>0</v>
      </c>
      <c r="N147" s="42"/>
      <c r="O147" s="43">
        <f t="shared" si="2"/>
        <v>0</v>
      </c>
    </row>
    <row r="148" spans="1:35" x14ac:dyDescent="0.3">
      <c r="A148" s="17" t="s">
        <v>586</v>
      </c>
      <c r="B148" s="17" t="s">
        <v>1968</v>
      </c>
      <c r="C148" s="22" t="s">
        <v>984</v>
      </c>
      <c r="D148" s="24">
        <v>20270</v>
      </c>
      <c r="E148" s="22" t="s">
        <v>588</v>
      </c>
      <c r="F148" s="22">
        <v>9.5176654000000003</v>
      </c>
      <c r="G148" s="22">
        <v>42.118494400000003</v>
      </c>
      <c r="H148" s="38" t="s">
        <v>2793</v>
      </c>
      <c r="I148" s="48"/>
      <c r="J148" s="21" t="s">
        <v>835</v>
      </c>
      <c r="K148" s="57" t="s">
        <v>26</v>
      </c>
      <c r="L148" s="18" t="s">
        <v>22</v>
      </c>
      <c r="M148" s="42"/>
      <c r="N148" s="42"/>
      <c r="O148" s="43">
        <f t="shared" si="2"/>
        <v>0</v>
      </c>
    </row>
    <row r="149" spans="1:35" x14ac:dyDescent="0.3">
      <c r="A149" s="17" t="s">
        <v>586</v>
      </c>
      <c r="B149" s="17" t="s">
        <v>1969</v>
      </c>
      <c r="C149" s="22" t="s">
        <v>985</v>
      </c>
      <c r="D149" s="24">
        <v>20250</v>
      </c>
      <c r="E149" s="22" t="s">
        <v>585</v>
      </c>
      <c r="F149" s="22">
        <v>9.1495605999999992</v>
      </c>
      <c r="G149" s="22">
        <v>42.307067500000002</v>
      </c>
      <c r="H149" s="38" t="s">
        <v>2793</v>
      </c>
      <c r="I149" s="48"/>
      <c r="J149" s="21" t="s">
        <v>835</v>
      </c>
      <c r="K149" s="18" t="s">
        <v>26</v>
      </c>
      <c r="L149" s="18" t="s">
        <v>22</v>
      </c>
      <c r="M149" s="46">
        <v>0</v>
      </c>
      <c r="N149" s="42"/>
      <c r="O149" s="43">
        <f t="shared" si="2"/>
        <v>0</v>
      </c>
    </row>
    <row r="150" spans="1:35" x14ac:dyDescent="0.3">
      <c r="A150" s="17" t="s">
        <v>586</v>
      </c>
      <c r="B150" s="17" t="s">
        <v>1970</v>
      </c>
      <c r="C150" s="22" t="s">
        <v>986</v>
      </c>
      <c r="D150" s="24">
        <v>20220</v>
      </c>
      <c r="E150" s="22" t="s">
        <v>589</v>
      </c>
      <c r="F150" s="22">
        <v>8.9549611999999996</v>
      </c>
      <c r="G150" s="22">
        <v>42.616832199999997</v>
      </c>
      <c r="H150" s="38" t="s">
        <v>2793</v>
      </c>
      <c r="I150" s="48"/>
      <c r="J150" s="21" t="s">
        <v>835</v>
      </c>
      <c r="K150" s="18" t="s">
        <v>26</v>
      </c>
      <c r="L150" s="18" t="s">
        <v>22</v>
      </c>
      <c r="M150" s="46">
        <v>0</v>
      </c>
      <c r="N150" s="42"/>
      <c r="O150" s="43">
        <f t="shared" si="2"/>
        <v>0</v>
      </c>
    </row>
    <row r="151" spans="1:35" x14ac:dyDescent="0.3">
      <c r="A151" s="17" t="s">
        <v>586</v>
      </c>
      <c r="B151" s="17" t="s">
        <v>1971</v>
      </c>
      <c r="C151" s="22" t="s">
        <v>987</v>
      </c>
      <c r="D151" s="24">
        <v>20406</v>
      </c>
      <c r="E151" s="22" t="s">
        <v>587</v>
      </c>
      <c r="F151" s="22">
        <v>9.4443172999999998</v>
      </c>
      <c r="G151" s="22">
        <v>42.703336800000002</v>
      </c>
      <c r="H151" s="38" t="s">
        <v>2792</v>
      </c>
      <c r="I151" s="48"/>
      <c r="J151" s="21" t="s">
        <v>823</v>
      </c>
      <c r="K151" s="18" t="s">
        <v>26</v>
      </c>
      <c r="L151" s="18" t="s">
        <v>22</v>
      </c>
      <c r="M151" s="46">
        <v>0</v>
      </c>
      <c r="N151" s="42"/>
      <c r="O151" s="43">
        <f t="shared" si="2"/>
        <v>0</v>
      </c>
    </row>
    <row r="152" spans="1:35" x14ac:dyDescent="0.3">
      <c r="A152" s="17" t="s">
        <v>586</v>
      </c>
      <c r="B152" s="17" t="s">
        <v>1972</v>
      </c>
      <c r="C152" s="22" t="s">
        <v>988</v>
      </c>
      <c r="D152" s="24">
        <v>20600</v>
      </c>
      <c r="E152" s="22" t="s">
        <v>587</v>
      </c>
      <c r="F152" s="22">
        <v>9.4389640000000004</v>
      </c>
      <c r="G152" s="22">
        <v>42.678994000000003</v>
      </c>
      <c r="H152" s="38" t="s">
        <v>2793</v>
      </c>
      <c r="I152" s="48"/>
      <c r="J152" s="21" t="s">
        <v>835</v>
      </c>
      <c r="K152" s="57" t="s">
        <v>26</v>
      </c>
      <c r="L152" s="18" t="s">
        <v>22</v>
      </c>
      <c r="M152" s="42"/>
      <c r="N152" s="42"/>
      <c r="O152" s="43">
        <f t="shared" si="2"/>
        <v>0</v>
      </c>
    </row>
    <row r="153" spans="1:35" x14ac:dyDescent="0.3">
      <c r="A153" s="17" t="s">
        <v>586</v>
      </c>
      <c r="B153" s="17" t="s">
        <v>1973</v>
      </c>
      <c r="C153" s="22" t="s">
        <v>989</v>
      </c>
      <c r="D153" s="24">
        <v>20250</v>
      </c>
      <c r="E153" s="22" t="s">
        <v>585</v>
      </c>
      <c r="F153" s="22">
        <v>9.1497776000000002</v>
      </c>
      <c r="G153" s="22">
        <v>42.302405100000001</v>
      </c>
      <c r="H153" s="38" t="s">
        <v>2794</v>
      </c>
      <c r="I153" s="48"/>
      <c r="J153" s="21" t="s">
        <v>823</v>
      </c>
      <c r="K153" s="18" t="s">
        <v>26</v>
      </c>
      <c r="L153" s="18" t="s">
        <v>22</v>
      </c>
      <c r="M153" s="46"/>
      <c r="N153" s="42"/>
      <c r="O153" s="43">
        <f t="shared" si="2"/>
        <v>0</v>
      </c>
    </row>
    <row r="154" spans="1:35" x14ac:dyDescent="0.3">
      <c r="A154" s="17" t="s">
        <v>195</v>
      </c>
      <c r="B154" s="17" t="s">
        <v>1974</v>
      </c>
      <c r="C154" s="22" t="s">
        <v>990</v>
      </c>
      <c r="D154" s="24">
        <v>21130</v>
      </c>
      <c r="E154" s="22" t="s">
        <v>197</v>
      </c>
      <c r="F154" s="22">
        <v>5.3894536000000004</v>
      </c>
      <c r="G154" s="22">
        <v>47.195445399999997</v>
      </c>
      <c r="H154" s="38" t="s">
        <v>2793</v>
      </c>
      <c r="I154" s="48"/>
      <c r="J154" s="21" t="s">
        <v>835</v>
      </c>
      <c r="K154" s="18" t="s">
        <v>26</v>
      </c>
      <c r="L154" s="18" t="s">
        <v>22</v>
      </c>
      <c r="M154" s="46">
        <v>0</v>
      </c>
      <c r="N154" s="42"/>
      <c r="O154" s="43">
        <f t="shared" si="2"/>
        <v>0</v>
      </c>
    </row>
    <row r="155" spans="1:35" x14ac:dyDescent="0.3">
      <c r="A155" s="17" t="s">
        <v>195</v>
      </c>
      <c r="B155" s="17" t="s">
        <v>1975</v>
      </c>
      <c r="C155" s="22" t="s">
        <v>991</v>
      </c>
      <c r="D155" s="24">
        <v>21200</v>
      </c>
      <c r="E155" s="22" t="s">
        <v>198</v>
      </c>
      <c r="F155" s="22">
        <v>4.8370157999999996</v>
      </c>
      <c r="G155" s="22">
        <v>47.020698799999998</v>
      </c>
      <c r="H155" s="38" t="s">
        <v>2793</v>
      </c>
      <c r="I155" s="48"/>
      <c r="J155" s="21" t="s">
        <v>835</v>
      </c>
      <c r="K155" s="18" t="s">
        <v>26</v>
      </c>
      <c r="L155" s="18" t="s">
        <v>22</v>
      </c>
      <c r="M155" s="46">
        <v>0</v>
      </c>
      <c r="N155" s="42"/>
      <c r="O155" s="43">
        <f t="shared" si="2"/>
        <v>0</v>
      </c>
    </row>
    <row r="156" spans="1:35" x14ac:dyDescent="0.3">
      <c r="A156" s="17" t="s">
        <v>195</v>
      </c>
      <c r="B156" s="17" t="s">
        <v>1976</v>
      </c>
      <c r="C156" s="22" t="s">
        <v>992</v>
      </c>
      <c r="D156" s="24">
        <v>21500</v>
      </c>
      <c r="E156" s="22" t="s">
        <v>196</v>
      </c>
      <c r="F156" s="22">
        <v>4.3384437</v>
      </c>
      <c r="G156" s="22">
        <v>47.624009999999998</v>
      </c>
      <c r="H156" s="38" t="s">
        <v>2793</v>
      </c>
      <c r="I156" s="48"/>
      <c r="J156" s="21" t="s">
        <v>835</v>
      </c>
      <c r="K156" s="57" t="s">
        <v>26</v>
      </c>
      <c r="L156" s="18" t="s">
        <v>22</v>
      </c>
      <c r="M156" s="42"/>
      <c r="N156" s="42"/>
      <c r="O156" s="43">
        <f t="shared" si="2"/>
        <v>0</v>
      </c>
    </row>
    <row r="157" spans="1:35" x14ac:dyDescent="0.3">
      <c r="A157" s="17" t="s">
        <v>195</v>
      </c>
      <c r="B157" s="17" t="s">
        <v>1977</v>
      </c>
      <c r="C157" s="22" t="s">
        <v>993</v>
      </c>
      <c r="D157" s="24">
        <v>21000</v>
      </c>
      <c r="E157" s="22" t="s">
        <v>14</v>
      </c>
      <c r="F157" s="22">
        <v>5.0527949999999997</v>
      </c>
      <c r="G157" s="22">
        <v>47.329411</v>
      </c>
      <c r="H157" s="38" t="s">
        <v>2794</v>
      </c>
      <c r="I157" s="48"/>
      <c r="J157" s="21" t="s">
        <v>827</v>
      </c>
      <c r="K157" s="18" t="s">
        <v>26</v>
      </c>
      <c r="L157" s="18" t="s">
        <v>22</v>
      </c>
      <c r="M157" s="46"/>
      <c r="N157" s="42"/>
      <c r="O157" s="43">
        <f t="shared" si="2"/>
        <v>0</v>
      </c>
    </row>
    <row r="158" spans="1:35" s="19" customFormat="1" x14ac:dyDescent="0.3">
      <c r="A158" s="17" t="s">
        <v>287</v>
      </c>
      <c r="B158" s="17" t="s">
        <v>1978</v>
      </c>
      <c r="C158" s="22" t="s">
        <v>994</v>
      </c>
      <c r="D158" s="24">
        <v>39300</v>
      </c>
      <c r="E158" s="22" t="s">
        <v>280</v>
      </c>
      <c r="F158" s="22">
        <v>5.8999129999999997</v>
      </c>
      <c r="G158" s="22">
        <v>46.750709000000001</v>
      </c>
      <c r="H158" s="38" t="s">
        <v>2793</v>
      </c>
      <c r="I158" s="48"/>
      <c r="J158" s="21" t="s">
        <v>835</v>
      </c>
      <c r="K158" s="57" t="s">
        <v>26</v>
      </c>
      <c r="L158" s="18" t="s">
        <v>22</v>
      </c>
      <c r="M158" s="42"/>
      <c r="N158" s="42"/>
      <c r="O158" s="43">
        <f t="shared" si="2"/>
        <v>0</v>
      </c>
      <c r="P158" s="36"/>
      <c r="Q158" s="36"/>
      <c r="R158" s="36"/>
      <c r="S158" s="36"/>
      <c r="T158" s="3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F158" s="36"/>
      <c r="AG158" s="36"/>
      <c r="AH158" s="36"/>
      <c r="AI158" s="36"/>
    </row>
    <row r="159" spans="1:35" x14ac:dyDescent="0.3">
      <c r="A159" s="17" t="s">
        <v>287</v>
      </c>
      <c r="B159" s="17" t="s">
        <v>1979</v>
      </c>
      <c r="C159" s="22" t="s">
        <v>995</v>
      </c>
      <c r="D159" s="24">
        <v>25000</v>
      </c>
      <c r="E159" s="22" t="s">
        <v>205</v>
      </c>
      <c r="F159" s="22">
        <v>5.9937735999999999</v>
      </c>
      <c r="G159" s="22">
        <v>47.243901600000001</v>
      </c>
      <c r="H159" s="38" t="s">
        <v>2794</v>
      </c>
      <c r="I159" s="48"/>
      <c r="J159" s="21" t="s">
        <v>823</v>
      </c>
      <c r="K159" s="18" t="s">
        <v>26</v>
      </c>
      <c r="L159" s="18" t="s">
        <v>22</v>
      </c>
      <c r="M159" s="46"/>
      <c r="N159" s="42"/>
      <c r="O159" s="43">
        <f t="shared" si="2"/>
        <v>0</v>
      </c>
    </row>
    <row r="160" spans="1:35" x14ac:dyDescent="0.3">
      <c r="A160" s="17" t="s">
        <v>287</v>
      </c>
      <c r="B160" s="17" t="s">
        <v>1980</v>
      </c>
      <c r="C160" s="22" t="s">
        <v>996</v>
      </c>
      <c r="D160" s="24">
        <v>71140</v>
      </c>
      <c r="E160" s="22" t="s">
        <v>294</v>
      </c>
      <c r="F160" s="22">
        <v>3.7665015999999998</v>
      </c>
      <c r="G160" s="22">
        <v>46.615586899999997</v>
      </c>
      <c r="H160" s="38" t="s">
        <v>2792</v>
      </c>
      <c r="I160" s="48"/>
      <c r="J160" s="21" t="s">
        <v>823</v>
      </c>
      <c r="K160" s="18" t="s">
        <v>26</v>
      </c>
      <c r="L160" s="18" t="s">
        <v>22</v>
      </c>
      <c r="M160" s="46">
        <v>0</v>
      </c>
      <c r="N160" s="42"/>
      <c r="O160" s="43">
        <f t="shared" si="2"/>
        <v>0</v>
      </c>
    </row>
    <row r="161" spans="1:35" s="19" customFormat="1" x14ac:dyDescent="0.3">
      <c r="A161" s="17" t="s">
        <v>287</v>
      </c>
      <c r="B161" s="17" t="s">
        <v>1981</v>
      </c>
      <c r="C161" s="22" t="s">
        <v>997</v>
      </c>
      <c r="D161" s="24">
        <v>71850</v>
      </c>
      <c r="E161" s="22" t="s">
        <v>731</v>
      </c>
      <c r="F161" s="22">
        <v>4.8113999999999999</v>
      </c>
      <c r="G161" s="22">
        <v>46.306399999999996</v>
      </c>
      <c r="H161" s="38" t="s">
        <v>2794</v>
      </c>
      <c r="I161" s="48"/>
      <c r="J161" s="21" t="s">
        <v>823</v>
      </c>
      <c r="K161" s="18" t="s">
        <v>26</v>
      </c>
      <c r="L161" s="18" t="s">
        <v>22</v>
      </c>
      <c r="M161" s="46"/>
      <c r="N161" s="42"/>
      <c r="O161" s="43">
        <f t="shared" si="2"/>
        <v>0</v>
      </c>
      <c r="P161" s="36"/>
      <c r="Q161" s="36"/>
      <c r="R161" s="36"/>
      <c r="S161" s="36"/>
      <c r="T161" s="36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F161" s="36"/>
      <c r="AG161" s="36"/>
      <c r="AH161" s="36"/>
      <c r="AI161" s="36"/>
    </row>
    <row r="162" spans="1:35" x14ac:dyDescent="0.3">
      <c r="A162" s="17" t="s">
        <v>287</v>
      </c>
      <c r="B162" s="17" t="s">
        <v>1982</v>
      </c>
      <c r="C162" s="22" t="s">
        <v>998</v>
      </c>
      <c r="D162" s="24">
        <v>39100</v>
      </c>
      <c r="E162" s="22" t="s">
        <v>278</v>
      </c>
      <c r="F162" s="22">
        <v>5.4679192999998998</v>
      </c>
      <c r="G162" s="22">
        <v>47.081955399999998</v>
      </c>
      <c r="H162" s="38" t="s">
        <v>2793</v>
      </c>
      <c r="I162" s="48"/>
      <c r="J162" s="21" t="s">
        <v>835</v>
      </c>
      <c r="K162" s="18" t="s">
        <v>26</v>
      </c>
      <c r="L162" s="18" t="s">
        <v>22</v>
      </c>
      <c r="M162" s="46">
        <v>0</v>
      </c>
      <c r="N162" s="42"/>
      <c r="O162" s="43">
        <f t="shared" si="2"/>
        <v>0</v>
      </c>
    </row>
    <row r="163" spans="1:35" x14ac:dyDescent="0.3">
      <c r="A163" s="17" t="s">
        <v>287</v>
      </c>
      <c r="B163" s="17" t="s">
        <v>1983</v>
      </c>
      <c r="C163" s="22" t="s">
        <v>999</v>
      </c>
      <c r="D163" s="24">
        <v>39200</v>
      </c>
      <c r="E163" s="22" t="s">
        <v>293</v>
      </c>
      <c r="F163" s="22">
        <v>5.8630547000000002</v>
      </c>
      <c r="G163" s="22">
        <v>46.390530200000001</v>
      </c>
      <c r="H163" s="38" t="s">
        <v>2793</v>
      </c>
      <c r="I163" s="48"/>
      <c r="J163" s="21" t="s">
        <v>835</v>
      </c>
      <c r="K163" s="57" t="s">
        <v>26</v>
      </c>
      <c r="L163" s="18" t="s">
        <v>22</v>
      </c>
      <c r="M163" s="42"/>
      <c r="N163" s="42"/>
      <c r="O163" s="43">
        <f t="shared" si="2"/>
        <v>0</v>
      </c>
    </row>
    <row r="164" spans="1:35" x14ac:dyDescent="0.3">
      <c r="A164" s="17" t="s">
        <v>287</v>
      </c>
      <c r="B164" s="17" t="s">
        <v>1984</v>
      </c>
      <c r="C164" s="22" t="s">
        <v>1000</v>
      </c>
      <c r="D164" s="24">
        <v>89470</v>
      </c>
      <c r="E164" s="22" t="s">
        <v>1001</v>
      </c>
      <c r="F164" s="22">
        <v>3.5817999999999999</v>
      </c>
      <c r="G164" s="22">
        <v>47.849200000000003</v>
      </c>
      <c r="H164" s="38" t="s">
        <v>2793</v>
      </c>
      <c r="I164" s="48"/>
      <c r="J164" s="21" t="s">
        <v>835</v>
      </c>
      <c r="K164" s="18" t="s">
        <v>26</v>
      </c>
      <c r="L164" s="18" t="s">
        <v>22</v>
      </c>
      <c r="M164" s="46">
        <v>0</v>
      </c>
      <c r="N164" s="42"/>
      <c r="O164" s="43">
        <f t="shared" si="2"/>
        <v>0</v>
      </c>
    </row>
    <row r="165" spans="1:35" s="19" customFormat="1" x14ac:dyDescent="0.3">
      <c r="A165" s="17" t="s">
        <v>287</v>
      </c>
      <c r="B165" s="17" t="s">
        <v>1985</v>
      </c>
      <c r="C165" s="22" t="s">
        <v>1002</v>
      </c>
      <c r="D165" s="24">
        <v>21121</v>
      </c>
      <c r="E165" s="22" t="s">
        <v>290</v>
      </c>
      <c r="F165" s="22">
        <v>5.0291902999999998</v>
      </c>
      <c r="G165" s="22">
        <v>47.352115099999999</v>
      </c>
      <c r="H165" s="38" t="s">
        <v>2794</v>
      </c>
      <c r="I165" s="48"/>
      <c r="J165" s="21" t="s">
        <v>823</v>
      </c>
      <c r="K165" s="18" t="s">
        <v>26</v>
      </c>
      <c r="L165" s="18" t="s">
        <v>22</v>
      </c>
      <c r="M165" s="46"/>
      <c r="N165" s="42"/>
      <c r="O165" s="43">
        <f t="shared" si="2"/>
        <v>0</v>
      </c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F165" s="36"/>
      <c r="AG165" s="36"/>
      <c r="AH165" s="36"/>
      <c r="AI165" s="36"/>
    </row>
    <row r="166" spans="1:35" x14ac:dyDescent="0.3">
      <c r="A166" s="17" t="s">
        <v>287</v>
      </c>
      <c r="B166" s="17" t="s">
        <v>1986</v>
      </c>
      <c r="C166" s="22" t="s">
        <v>1003</v>
      </c>
      <c r="D166" s="24">
        <v>89470</v>
      </c>
      <c r="E166" s="22" t="s">
        <v>1001</v>
      </c>
      <c r="F166" s="22">
        <v>3.5549594</v>
      </c>
      <c r="G166" s="22">
        <v>47.849308299999997</v>
      </c>
      <c r="H166" s="38" t="s">
        <v>2793</v>
      </c>
      <c r="I166" s="48"/>
      <c r="J166" s="21" t="s">
        <v>835</v>
      </c>
      <c r="K166" s="18" t="s">
        <v>26</v>
      </c>
      <c r="L166" s="18" t="s">
        <v>22</v>
      </c>
      <c r="M166" s="46">
        <v>0</v>
      </c>
      <c r="N166" s="42"/>
      <c r="O166" s="43">
        <f t="shared" si="2"/>
        <v>0</v>
      </c>
    </row>
    <row r="167" spans="1:35" x14ac:dyDescent="0.3">
      <c r="A167" s="17" t="s">
        <v>287</v>
      </c>
      <c r="B167" s="17" t="s">
        <v>1987</v>
      </c>
      <c r="C167" s="22" t="s">
        <v>1004</v>
      </c>
      <c r="D167" s="24">
        <v>89470</v>
      </c>
      <c r="E167" s="22" t="s">
        <v>1001</v>
      </c>
      <c r="F167" s="22">
        <v>3.5545825</v>
      </c>
      <c r="G167" s="22">
        <v>47.849566299999999</v>
      </c>
      <c r="H167" s="38" t="s">
        <v>2793</v>
      </c>
      <c r="I167" s="48"/>
      <c r="J167" s="21" t="s">
        <v>835</v>
      </c>
      <c r="K167" s="18" t="s">
        <v>26</v>
      </c>
      <c r="L167" s="18" t="s">
        <v>22</v>
      </c>
      <c r="M167" s="46">
        <v>0</v>
      </c>
      <c r="N167" s="42"/>
      <c r="O167" s="43">
        <f t="shared" si="2"/>
        <v>0</v>
      </c>
    </row>
    <row r="168" spans="1:35" x14ac:dyDescent="0.3">
      <c r="A168" s="17" t="s">
        <v>287</v>
      </c>
      <c r="B168" s="17" t="s">
        <v>1988</v>
      </c>
      <c r="C168" s="22" t="s">
        <v>1005</v>
      </c>
      <c r="D168" s="24">
        <v>89200</v>
      </c>
      <c r="E168" s="22" t="s">
        <v>224</v>
      </c>
      <c r="F168" s="22">
        <v>3.9119267999999998</v>
      </c>
      <c r="G168" s="22">
        <v>47.490988299999998</v>
      </c>
      <c r="H168" s="38" t="s">
        <v>2794</v>
      </c>
      <c r="I168" s="48"/>
      <c r="J168" s="21" t="s">
        <v>823</v>
      </c>
      <c r="K168" s="18" t="s">
        <v>26</v>
      </c>
      <c r="L168" s="18" t="s">
        <v>22</v>
      </c>
      <c r="M168" s="46"/>
      <c r="N168" s="42"/>
      <c r="O168" s="43">
        <f t="shared" si="2"/>
        <v>0</v>
      </c>
    </row>
    <row r="169" spans="1:35" x14ac:dyDescent="0.3">
      <c r="A169" s="17" t="s">
        <v>287</v>
      </c>
      <c r="B169" s="17" t="s">
        <v>1989</v>
      </c>
      <c r="C169" s="22" t="s">
        <v>1006</v>
      </c>
      <c r="D169" s="24">
        <v>89700</v>
      </c>
      <c r="E169" s="22" t="s">
        <v>1007</v>
      </c>
      <c r="F169" s="22">
        <v>3.9743142127990998</v>
      </c>
      <c r="G169" s="22">
        <v>47.855972290038999</v>
      </c>
      <c r="H169" s="38" t="s">
        <v>2794</v>
      </c>
      <c r="I169" s="48"/>
      <c r="J169" s="21" t="s">
        <v>823</v>
      </c>
      <c r="K169" s="18" t="s">
        <v>26</v>
      </c>
      <c r="L169" s="18" t="s">
        <v>22</v>
      </c>
      <c r="M169" s="46"/>
      <c r="N169" s="42"/>
      <c r="O169" s="43">
        <f t="shared" si="2"/>
        <v>0</v>
      </c>
    </row>
    <row r="170" spans="1:35" s="19" customFormat="1" x14ac:dyDescent="0.3">
      <c r="A170" s="17" t="s">
        <v>287</v>
      </c>
      <c r="B170" s="17" t="s">
        <v>1990</v>
      </c>
      <c r="C170" s="22" t="s">
        <v>1008</v>
      </c>
      <c r="D170" s="24">
        <v>89300</v>
      </c>
      <c r="E170" s="22" t="s">
        <v>1009</v>
      </c>
      <c r="F170" s="22">
        <v>3.3916671276093</v>
      </c>
      <c r="G170" s="22">
        <v>47.982540130615</v>
      </c>
      <c r="H170" s="38" t="s">
        <v>2794</v>
      </c>
      <c r="I170" s="48"/>
      <c r="J170" s="21" t="s">
        <v>823</v>
      </c>
      <c r="K170" s="18" t="s">
        <v>26</v>
      </c>
      <c r="L170" s="18" t="s">
        <v>22</v>
      </c>
      <c r="M170" s="46"/>
      <c r="N170" s="42"/>
      <c r="O170" s="43">
        <f t="shared" si="2"/>
        <v>0</v>
      </c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F170" s="36"/>
      <c r="AG170" s="36"/>
      <c r="AH170" s="36"/>
      <c r="AI170" s="36"/>
    </row>
    <row r="171" spans="1:35" x14ac:dyDescent="0.3">
      <c r="A171" s="17" t="s">
        <v>287</v>
      </c>
      <c r="B171" s="17" t="s">
        <v>1991</v>
      </c>
      <c r="C171" s="22" t="s">
        <v>1010</v>
      </c>
      <c r="D171" s="24">
        <v>89100</v>
      </c>
      <c r="E171" s="22" t="s">
        <v>223</v>
      </c>
      <c r="F171" s="22">
        <v>3.2874857999999998</v>
      </c>
      <c r="G171" s="22">
        <v>48.195567599999997</v>
      </c>
      <c r="H171" s="38" t="s">
        <v>2794</v>
      </c>
      <c r="I171" s="48"/>
      <c r="J171" s="21" t="s">
        <v>823</v>
      </c>
      <c r="K171" s="18" t="s">
        <v>26</v>
      </c>
      <c r="L171" s="18" t="s">
        <v>22</v>
      </c>
      <c r="M171" s="46"/>
      <c r="N171" s="42"/>
      <c r="O171" s="43">
        <f t="shared" si="2"/>
        <v>0</v>
      </c>
    </row>
    <row r="172" spans="1:35" x14ac:dyDescent="0.3">
      <c r="A172" s="17" t="s">
        <v>287</v>
      </c>
      <c r="B172" s="17" t="s">
        <v>1992</v>
      </c>
      <c r="C172" s="22" t="s">
        <v>1011</v>
      </c>
      <c r="D172" s="24">
        <v>89000</v>
      </c>
      <c r="E172" s="22" t="s">
        <v>222</v>
      </c>
      <c r="F172" s="22">
        <v>3.5674621000000002</v>
      </c>
      <c r="G172" s="22">
        <v>47.798894900000001</v>
      </c>
      <c r="H172" s="38" t="s">
        <v>2793</v>
      </c>
      <c r="I172" s="48"/>
      <c r="J172" s="21" t="s">
        <v>835</v>
      </c>
      <c r="K172" s="18" t="s">
        <v>26</v>
      </c>
      <c r="L172" s="18" t="s">
        <v>22</v>
      </c>
      <c r="M172" s="46">
        <v>0</v>
      </c>
      <c r="N172" s="42"/>
      <c r="O172" s="43">
        <f t="shared" si="2"/>
        <v>0</v>
      </c>
    </row>
    <row r="173" spans="1:35" s="19" customFormat="1" x14ac:dyDescent="0.3">
      <c r="A173" s="17" t="s">
        <v>287</v>
      </c>
      <c r="B173" s="17" t="s">
        <v>1993</v>
      </c>
      <c r="C173" s="22" t="s">
        <v>1012</v>
      </c>
      <c r="D173" s="24">
        <v>39000</v>
      </c>
      <c r="E173" s="22" t="s">
        <v>276</v>
      </c>
      <c r="F173" s="22">
        <v>5.5700573000000002</v>
      </c>
      <c r="G173" s="22">
        <v>46.672636699999998</v>
      </c>
      <c r="H173" s="38" t="s">
        <v>2793</v>
      </c>
      <c r="I173" s="48"/>
      <c r="J173" s="21" t="s">
        <v>835</v>
      </c>
      <c r="K173" s="18" t="s">
        <v>26</v>
      </c>
      <c r="L173" s="18" t="s">
        <v>22</v>
      </c>
      <c r="M173" s="46">
        <v>0</v>
      </c>
      <c r="N173" s="42"/>
      <c r="O173" s="43">
        <f t="shared" si="2"/>
        <v>0</v>
      </c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F173" s="36"/>
      <c r="AG173" s="36"/>
      <c r="AH173" s="36"/>
      <c r="AI173" s="36"/>
    </row>
    <row r="174" spans="1:35" s="19" customFormat="1" x14ac:dyDescent="0.3">
      <c r="A174" s="17" t="s">
        <v>287</v>
      </c>
      <c r="B174" s="17" t="s">
        <v>1994</v>
      </c>
      <c r="C174" s="22" t="s">
        <v>1013</v>
      </c>
      <c r="D174" s="24">
        <v>70000</v>
      </c>
      <c r="E174" s="22" t="s">
        <v>813</v>
      </c>
      <c r="F174" s="22">
        <v>6.1224233000000003</v>
      </c>
      <c r="G174" s="22">
        <v>47.608291399999999</v>
      </c>
      <c r="H174" s="38" t="s">
        <v>2794</v>
      </c>
      <c r="I174" s="48"/>
      <c r="J174" s="21" t="s">
        <v>823</v>
      </c>
      <c r="K174" s="18" t="s">
        <v>26</v>
      </c>
      <c r="L174" s="18" t="s">
        <v>22</v>
      </c>
      <c r="M174" s="46"/>
      <c r="N174" s="42"/>
      <c r="O174" s="43">
        <f t="shared" si="2"/>
        <v>0</v>
      </c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36"/>
      <c r="AG174" s="36"/>
      <c r="AH174" s="36"/>
      <c r="AI174" s="36"/>
    </row>
    <row r="175" spans="1:35" x14ac:dyDescent="0.3">
      <c r="A175" s="17" t="s">
        <v>287</v>
      </c>
      <c r="B175" s="17" t="s">
        <v>1995</v>
      </c>
      <c r="C175" s="22" t="s">
        <v>1014</v>
      </c>
      <c r="D175" s="24">
        <v>21320</v>
      </c>
      <c r="E175" s="22" t="s">
        <v>291</v>
      </c>
      <c r="F175" s="22">
        <v>4.5216350000001002</v>
      </c>
      <c r="G175" s="22">
        <v>47.204464000000002</v>
      </c>
      <c r="H175" s="38" t="s">
        <v>2793</v>
      </c>
      <c r="I175" s="48"/>
      <c r="J175" s="21" t="s">
        <v>835</v>
      </c>
      <c r="K175" s="18" t="s">
        <v>26</v>
      </c>
      <c r="L175" s="18" t="s">
        <v>22</v>
      </c>
      <c r="M175" s="46">
        <v>0</v>
      </c>
      <c r="N175" s="42"/>
      <c r="O175" s="43">
        <f t="shared" si="2"/>
        <v>0</v>
      </c>
    </row>
    <row r="176" spans="1:35" x14ac:dyDescent="0.3">
      <c r="A176" s="17" t="s">
        <v>287</v>
      </c>
      <c r="B176" s="17" t="s">
        <v>1996</v>
      </c>
      <c r="C176" s="22" t="s">
        <v>1015</v>
      </c>
      <c r="D176" s="24">
        <v>21600</v>
      </c>
      <c r="E176" s="22" t="s">
        <v>288</v>
      </c>
      <c r="F176" s="22">
        <v>5.0520915999999998</v>
      </c>
      <c r="G176" s="22">
        <v>47.258734799999999</v>
      </c>
      <c r="H176" s="38" t="s">
        <v>2793</v>
      </c>
      <c r="I176" s="48"/>
      <c r="J176" s="21" t="s">
        <v>835</v>
      </c>
      <c r="K176" s="18" t="s">
        <v>26</v>
      </c>
      <c r="L176" s="18" t="s">
        <v>22</v>
      </c>
      <c r="M176" s="46">
        <v>0</v>
      </c>
      <c r="N176" s="42"/>
      <c r="O176" s="43">
        <f t="shared" si="2"/>
        <v>0</v>
      </c>
    </row>
    <row r="177" spans="1:35" x14ac:dyDescent="0.3">
      <c r="A177" s="17" t="s">
        <v>287</v>
      </c>
      <c r="B177" s="17" t="s">
        <v>1997</v>
      </c>
      <c r="C177" s="22" t="s">
        <v>1016</v>
      </c>
      <c r="D177" s="24">
        <v>39004</v>
      </c>
      <c r="E177" s="22" t="s">
        <v>277</v>
      </c>
      <c r="F177" s="22">
        <v>5.5519312000000003</v>
      </c>
      <c r="G177" s="22">
        <v>46.671538599999998</v>
      </c>
      <c r="H177" s="38" t="s">
        <v>2793</v>
      </c>
      <c r="I177" s="48"/>
      <c r="J177" s="21" t="s">
        <v>835</v>
      </c>
      <c r="K177" s="18" t="s">
        <v>26</v>
      </c>
      <c r="L177" s="18" t="s">
        <v>22</v>
      </c>
      <c r="M177" s="46">
        <v>0</v>
      </c>
      <c r="N177" s="42"/>
      <c r="O177" s="43">
        <f t="shared" si="2"/>
        <v>0</v>
      </c>
    </row>
    <row r="178" spans="1:35" s="19" customFormat="1" x14ac:dyDescent="0.3">
      <c r="A178" s="17" t="s">
        <v>287</v>
      </c>
      <c r="B178" s="17" t="s">
        <v>1998</v>
      </c>
      <c r="C178" s="22" t="s">
        <v>1017</v>
      </c>
      <c r="D178" s="24">
        <v>39570</v>
      </c>
      <c r="E178" s="22" t="s">
        <v>292</v>
      </c>
      <c r="F178" s="22">
        <v>5.5758109999999999</v>
      </c>
      <c r="G178" s="22">
        <v>46.653582</v>
      </c>
      <c r="H178" s="38" t="s">
        <v>2794</v>
      </c>
      <c r="I178" s="48"/>
      <c r="J178" s="21" t="s">
        <v>823</v>
      </c>
      <c r="K178" s="18" t="s">
        <v>26</v>
      </c>
      <c r="L178" s="18" t="s">
        <v>22</v>
      </c>
      <c r="M178" s="46"/>
      <c r="N178" s="42"/>
      <c r="O178" s="43">
        <f t="shared" si="2"/>
        <v>0</v>
      </c>
      <c r="P178" s="36"/>
      <c r="Q178" s="36"/>
      <c r="R178" s="36"/>
      <c r="S178" s="36"/>
      <c r="T178" s="36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F178" s="36"/>
      <c r="AG178" s="36"/>
      <c r="AH178" s="36"/>
      <c r="AI178" s="36"/>
    </row>
    <row r="179" spans="1:35" s="19" customFormat="1" x14ac:dyDescent="0.3">
      <c r="A179" s="17" t="s">
        <v>287</v>
      </c>
      <c r="B179" s="17" t="s">
        <v>1999</v>
      </c>
      <c r="C179" s="22" t="s">
        <v>1018</v>
      </c>
      <c r="D179" s="24">
        <v>89700</v>
      </c>
      <c r="E179" s="22" t="s">
        <v>1019</v>
      </c>
      <c r="F179" s="22">
        <v>3.9843032360077002</v>
      </c>
      <c r="G179" s="22">
        <v>47.865497589111001</v>
      </c>
      <c r="H179" s="38" t="s">
        <v>2794</v>
      </c>
      <c r="I179" s="48"/>
      <c r="J179" s="21" t="s">
        <v>823</v>
      </c>
      <c r="K179" s="18" t="s">
        <v>26</v>
      </c>
      <c r="L179" s="18" t="s">
        <v>22</v>
      </c>
      <c r="M179" s="46"/>
      <c r="N179" s="42"/>
      <c r="O179" s="43">
        <f t="shared" si="2"/>
        <v>0</v>
      </c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</row>
    <row r="180" spans="1:35" s="19" customFormat="1" x14ac:dyDescent="0.3">
      <c r="A180" s="17" t="s">
        <v>287</v>
      </c>
      <c r="B180" s="17" t="s">
        <v>2000</v>
      </c>
      <c r="C180" s="22" t="s">
        <v>1020</v>
      </c>
      <c r="D180" s="24">
        <v>89000</v>
      </c>
      <c r="E180" s="22" t="s">
        <v>222</v>
      </c>
      <c r="F180" s="22">
        <v>3.5366</v>
      </c>
      <c r="G180" s="22">
        <v>47.820900000000002</v>
      </c>
      <c r="H180" s="38" t="s">
        <v>2794</v>
      </c>
      <c r="I180" s="48"/>
      <c r="J180" s="21" t="s">
        <v>823</v>
      </c>
      <c r="K180" s="18" t="s">
        <v>26</v>
      </c>
      <c r="L180" s="18" t="s">
        <v>22</v>
      </c>
      <c r="M180" s="46"/>
      <c r="N180" s="42"/>
      <c r="O180" s="43">
        <f t="shared" si="2"/>
        <v>0</v>
      </c>
      <c r="P180" s="36"/>
      <c r="Q180" s="36"/>
      <c r="R180" s="36"/>
      <c r="S180" s="36"/>
      <c r="T180" s="36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F180" s="36"/>
      <c r="AG180" s="36"/>
      <c r="AH180" s="36"/>
      <c r="AI180" s="36"/>
    </row>
    <row r="181" spans="1:35" s="19" customFormat="1" x14ac:dyDescent="0.3">
      <c r="A181" s="17" t="s">
        <v>287</v>
      </c>
      <c r="B181" s="17" t="s">
        <v>2001</v>
      </c>
      <c r="C181" s="22" t="s">
        <v>1021</v>
      </c>
      <c r="D181" s="24">
        <v>39110</v>
      </c>
      <c r="E181" s="22" t="s">
        <v>289</v>
      </c>
      <c r="F181" s="22">
        <v>5.888668</v>
      </c>
      <c r="G181" s="22">
        <v>46.932352999999999</v>
      </c>
      <c r="H181" s="38" t="s">
        <v>2793</v>
      </c>
      <c r="I181" s="48"/>
      <c r="J181" s="21" t="s">
        <v>835</v>
      </c>
      <c r="K181" s="57" t="s">
        <v>26</v>
      </c>
      <c r="L181" s="18" t="s">
        <v>22</v>
      </c>
      <c r="M181" s="42"/>
      <c r="N181" s="42"/>
      <c r="O181" s="43">
        <f t="shared" si="2"/>
        <v>0</v>
      </c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F181" s="36"/>
      <c r="AG181" s="36"/>
      <c r="AH181" s="36"/>
      <c r="AI181" s="36"/>
    </row>
    <row r="182" spans="1:35" x14ac:dyDescent="0.3">
      <c r="A182" s="17" t="s">
        <v>287</v>
      </c>
      <c r="B182" s="17" t="s">
        <v>2002</v>
      </c>
      <c r="C182" s="22" t="s">
        <v>1022</v>
      </c>
      <c r="D182" s="24">
        <v>89700</v>
      </c>
      <c r="E182" s="22" t="s">
        <v>1019</v>
      </c>
      <c r="F182" s="22">
        <v>3.9743142127990998</v>
      </c>
      <c r="G182" s="22">
        <v>47.855972290038999</v>
      </c>
      <c r="H182" s="38" t="s">
        <v>2794</v>
      </c>
      <c r="I182" s="48"/>
      <c r="J182" s="21" t="s">
        <v>823</v>
      </c>
      <c r="K182" s="18" t="s">
        <v>26</v>
      </c>
      <c r="L182" s="18" t="s">
        <v>22</v>
      </c>
      <c r="M182" s="46"/>
      <c r="N182" s="42"/>
      <c r="O182" s="43">
        <f t="shared" si="2"/>
        <v>0</v>
      </c>
    </row>
    <row r="183" spans="1:35" s="19" customFormat="1" x14ac:dyDescent="0.3">
      <c r="A183" s="17" t="s">
        <v>287</v>
      </c>
      <c r="B183" s="17" t="s">
        <v>2003</v>
      </c>
      <c r="C183" s="22" t="s">
        <v>1023</v>
      </c>
      <c r="D183" s="24">
        <v>89200</v>
      </c>
      <c r="E183" s="22" t="s">
        <v>224</v>
      </c>
      <c r="F183" s="22">
        <v>3.9148936999999999</v>
      </c>
      <c r="G183" s="22">
        <v>47.494026099999999</v>
      </c>
      <c r="H183" s="38" t="s">
        <v>2793</v>
      </c>
      <c r="I183" s="48"/>
      <c r="J183" s="21" t="s">
        <v>835</v>
      </c>
      <c r="K183" s="18" t="s">
        <v>26</v>
      </c>
      <c r="L183" s="18" t="s">
        <v>22</v>
      </c>
      <c r="M183" s="46">
        <v>0</v>
      </c>
      <c r="N183" s="42"/>
      <c r="O183" s="43">
        <f t="shared" si="2"/>
        <v>0</v>
      </c>
      <c r="P183" s="36"/>
      <c r="Q183" s="36"/>
      <c r="R183" s="36"/>
      <c r="S183" s="36"/>
      <c r="T183" s="36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F183" s="36"/>
      <c r="AG183" s="36"/>
      <c r="AH183" s="36"/>
      <c r="AI183" s="36"/>
    </row>
    <row r="184" spans="1:35" s="19" customFormat="1" x14ac:dyDescent="0.3">
      <c r="A184" s="17" t="s">
        <v>287</v>
      </c>
      <c r="B184" s="17" t="s">
        <v>2004</v>
      </c>
      <c r="C184" s="22" t="s">
        <v>1024</v>
      </c>
      <c r="D184" s="24">
        <v>71400</v>
      </c>
      <c r="E184" s="22" t="s">
        <v>232</v>
      </c>
      <c r="F184" s="22">
        <v>4.2858070000000001</v>
      </c>
      <c r="G184" s="22">
        <v>46.9498362</v>
      </c>
      <c r="H184" s="38" t="s">
        <v>2793</v>
      </c>
      <c r="I184" s="48"/>
      <c r="J184" s="21" t="s">
        <v>835</v>
      </c>
      <c r="K184" s="57" t="s">
        <v>26</v>
      </c>
      <c r="L184" s="18" t="s">
        <v>22</v>
      </c>
      <c r="M184" s="42"/>
      <c r="N184" s="42"/>
      <c r="O184" s="43">
        <f t="shared" si="2"/>
        <v>0</v>
      </c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/>
    </row>
    <row r="185" spans="1:35" x14ac:dyDescent="0.3">
      <c r="A185" s="17" t="s">
        <v>287</v>
      </c>
      <c r="B185" s="17" t="s">
        <v>2005</v>
      </c>
      <c r="C185" s="22" t="s">
        <v>1025</v>
      </c>
      <c r="D185" s="24">
        <v>21600</v>
      </c>
      <c r="E185" s="22" t="s">
        <v>288</v>
      </c>
      <c r="F185" s="22">
        <v>5.0501244999999999</v>
      </c>
      <c r="G185" s="22">
        <v>47.257897399999997</v>
      </c>
      <c r="H185" s="38" t="s">
        <v>2793</v>
      </c>
      <c r="I185" s="48"/>
      <c r="J185" s="21" t="s">
        <v>835</v>
      </c>
      <c r="K185" s="18" t="s">
        <v>26</v>
      </c>
      <c r="L185" s="18" t="s">
        <v>22</v>
      </c>
      <c r="M185" s="46">
        <v>0</v>
      </c>
      <c r="N185" s="42"/>
      <c r="O185" s="43">
        <f t="shared" si="2"/>
        <v>0</v>
      </c>
    </row>
    <row r="186" spans="1:35" s="19" customFormat="1" x14ac:dyDescent="0.3">
      <c r="A186" s="17" t="s">
        <v>287</v>
      </c>
      <c r="B186" s="17" t="s">
        <v>2006</v>
      </c>
      <c r="C186" s="22" t="s">
        <v>1026</v>
      </c>
      <c r="D186" s="24">
        <v>21000</v>
      </c>
      <c r="E186" s="22" t="s">
        <v>14</v>
      </c>
      <c r="F186" s="22">
        <v>5.0520532999999999</v>
      </c>
      <c r="G186" s="22">
        <v>47.329938400000003</v>
      </c>
      <c r="H186" s="38" t="s">
        <v>2793</v>
      </c>
      <c r="I186" s="48"/>
      <c r="J186" s="21" t="s">
        <v>835</v>
      </c>
      <c r="K186" s="18" t="s">
        <v>26</v>
      </c>
      <c r="L186" s="18" t="s">
        <v>22</v>
      </c>
      <c r="M186" s="46">
        <v>0</v>
      </c>
      <c r="N186" s="42"/>
      <c r="O186" s="43">
        <f t="shared" si="2"/>
        <v>0</v>
      </c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/>
    </row>
    <row r="187" spans="1:35" s="19" customFormat="1" x14ac:dyDescent="0.3">
      <c r="A187" s="17" t="s">
        <v>287</v>
      </c>
      <c r="B187" s="17" t="s">
        <v>2007</v>
      </c>
      <c r="C187" s="22" t="s">
        <v>1027</v>
      </c>
      <c r="D187" s="24">
        <v>21000</v>
      </c>
      <c r="E187" s="22" t="s">
        <v>14</v>
      </c>
      <c r="F187" s="22">
        <v>5.0064824999999002</v>
      </c>
      <c r="G187" s="22">
        <v>47.315986600000002</v>
      </c>
      <c r="H187" s="38" t="s">
        <v>2793</v>
      </c>
      <c r="I187" s="48"/>
      <c r="J187" s="21" t="s">
        <v>835</v>
      </c>
      <c r="K187" s="18" t="s">
        <v>26</v>
      </c>
      <c r="L187" s="18" t="s">
        <v>22</v>
      </c>
      <c r="M187" s="46">
        <v>0</v>
      </c>
      <c r="N187" s="42"/>
      <c r="O187" s="43">
        <f t="shared" si="2"/>
        <v>0</v>
      </c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</row>
    <row r="188" spans="1:35" s="19" customFormat="1" x14ac:dyDescent="0.3">
      <c r="A188" s="17" t="s">
        <v>287</v>
      </c>
      <c r="B188" s="17" t="s">
        <v>2008</v>
      </c>
      <c r="C188" s="22" t="s">
        <v>1028</v>
      </c>
      <c r="D188" s="24">
        <v>21140</v>
      </c>
      <c r="E188" s="22" t="s">
        <v>1029</v>
      </c>
      <c r="F188" s="22">
        <v>4.3433184999999996</v>
      </c>
      <c r="G188" s="22">
        <v>47.492191499999997</v>
      </c>
      <c r="H188" s="38" t="s">
        <v>2794</v>
      </c>
      <c r="I188" s="48"/>
      <c r="J188" s="21" t="s">
        <v>823</v>
      </c>
      <c r="K188" s="18" t="s">
        <v>26</v>
      </c>
      <c r="L188" s="18" t="s">
        <v>22</v>
      </c>
      <c r="M188" s="46"/>
      <c r="N188" s="42"/>
      <c r="O188" s="43">
        <f t="shared" si="2"/>
        <v>0</v>
      </c>
      <c r="P188" s="36"/>
      <c r="Q188" s="36"/>
      <c r="R188" s="36"/>
      <c r="S188" s="36"/>
      <c r="T188" s="36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F188" s="36"/>
      <c r="AG188" s="36"/>
      <c r="AH188" s="36"/>
      <c r="AI188" s="36"/>
    </row>
    <row r="189" spans="1:35" s="19" customFormat="1" x14ac:dyDescent="0.3">
      <c r="A189" s="17" t="s">
        <v>287</v>
      </c>
      <c r="B189" s="17" t="s">
        <v>2009</v>
      </c>
      <c r="C189" s="22" t="s">
        <v>1030</v>
      </c>
      <c r="D189" s="24">
        <v>21121</v>
      </c>
      <c r="E189" s="22" t="s">
        <v>290</v>
      </c>
      <c r="F189" s="22">
        <v>5.0291902999999998</v>
      </c>
      <c r="G189" s="22">
        <v>47.352115099999999</v>
      </c>
      <c r="H189" s="38" t="s">
        <v>2792</v>
      </c>
      <c r="I189" s="48"/>
      <c r="J189" s="21" t="s">
        <v>823</v>
      </c>
      <c r="K189" s="18" t="s">
        <v>26</v>
      </c>
      <c r="L189" s="18" t="s">
        <v>19</v>
      </c>
      <c r="M189" s="46">
        <v>0</v>
      </c>
      <c r="N189" s="42"/>
      <c r="O189" s="43">
        <f t="shared" si="2"/>
        <v>0</v>
      </c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</row>
    <row r="190" spans="1:35" x14ac:dyDescent="0.3">
      <c r="A190" s="17" t="s">
        <v>287</v>
      </c>
      <c r="B190" s="17" t="s">
        <v>2010</v>
      </c>
      <c r="C190" s="22" t="s">
        <v>1031</v>
      </c>
      <c r="D190" s="24">
        <v>21000</v>
      </c>
      <c r="E190" s="22" t="s">
        <v>14</v>
      </c>
      <c r="F190" s="22">
        <v>5.0488254000000001</v>
      </c>
      <c r="G190" s="22">
        <v>47.366128199999999</v>
      </c>
      <c r="H190" s="38" t="s">
        <v>2793</v>
      </c>
      <c r="I190" s="48"/>
      <c r="J190" s="21" t="s">
        <v>835</v>
      </c>
      <c r="K190" s="18" t="s">
        <v>26</v>
      </c>
      <c r="L190" s="18" t="s">
        <v>19</v>
      </c>
      <c r="M190" s="46">
        <v>0</v>
      </c>
      <c r="N190" s="42"/>
      <c r="O190" s="43">
        <f t="shared" si="2"/>
        <v>0</v>
      </c>
    </row>
    <row r="191" spans="1:35" x14ac:dyDescent="0.3">
      <c r="A191" s="17" t="s">
        <v>287</v>
      </c>
      <c r="B191" s="17" t="s">
        <v>2011</v>
      </c>
      <c r="C191" s="22" t="s">
        <v>1032</v>
      </c>
      <c r="D191" s="24">
        <v>21200</v>
      </c>
      <c r="E191" s="22" t="s">
        <v>198</v>
      </c>
      <c r="F191" s="22">
        <v>4.8381309999999997</v>
      </c>
      <c r="G191" s="22">
        <v>47.020601900000003</v>
      </c>
      <c r="H191" s="38" t="s">
        <v>2793</v>
      </c>
      <c r="I191" s="48"/>
      <c r="J191" s="21" t="s">
        <v>835</v>
      </c>
      <c r="K191" s="18" t="s">
        <v>26</v>
      </c>
      <c r="L191" s="18" t="s">
        <v>19</v>
      </c>
      <c r="M191" s="46">
        <v>0</v>
      </c>
      <c r="N191" s="42"/>
      <c r="O191" s="43">
        <f t="shared" si="2"/>
        <v>0</v>
      </c>
    </row>
    <row r="192" spans="1:35" x14ac:dyDescent="0.3">
      <c r="A192" s="17" t="s">
        <v>1816</v>
      </c>
      <c r="B192" s="17" t="s">
        <v>2012</v>
      </c>
      <c r="C192" s="22" t="s">
        <v>1033</v>
      </c>
      <c r="D192" s="24">
        <v>21000</v>
      </c>
      <c r="E192" s="22" t="s">
        <v>14</v>
      </c>
      <c r="F192" s="22">
        <v>5.0517098999999996</v>
      </c>
      <c r="G192" s="22">
        <v>47.366555599999998</v>
      </c>
      <c r="H192" s="38" t="s">
        <v>2792</v>
      </c>
      <c r="I192" s="48"/>
      <c r="J192" s="21" t="s">
        <v>823</v>
      </c>
      <c r="K192" s="18" t="s">
        <v>26</v>
      </c>
      <c r="L192" s="18" t="s">
        <v>22</v>
      </c>
      <c r="M192" s="46">
        <v>0</v>
      </c>
      <c r="N192" s="42"/>
      <c r="O192" s="43">
        <f t="shared" si="2"/>
        <v>0</v>
      </c>
    </row>
    <row r="193" spans="1:35" x14ac:dyDescent="0.3">
      <c r="A193" s="17" t="s">
        <v>162</v>
      </c>
      <c r="B193" s="17" t="s">
        <v>2013</v>
      </c>
      <c r="C193" s="22" t="s">
        <v>1034</v>
      </c>
      <c r="D193" s="24">
        <v>22100</v>
      </c>
      <c r="E193" s="22" t="s">
        <v>164</v>
      </c>
      <c r="F193" s="22">
        <v>-2.0582186999999998</v>
      </c>
      <c r="G193" s="22">
        <v>48.454398900000001</v>
      </c>
      <c r="H193" s="38" t="s">
        <v>2794</v>
      </c>
      <c r="I193" s="48"/>
      <c r="J193" s="21" t="s">
        <v>823</v>
      </c>
      <c r="K193" s="18" t="s">
        <v>26</v>
      </c>
      <c r="L193" s="18" t="s">
        <v>22</v>
      </c>
      <c r="M193" s="46"/>
      <c r="N193" s="42"/>
      <c r="O193" s="43">
        <f t="shared" si="2"/>
        <v>0</v>
      </c>
    </row>
    <row r="194" spans="1:35" s="19" customFormat="1" x14ac:dyDescent="0.3">
      <c r="A194" s="17" t="s">
        <v>162</v>
      </c>
      <c r="B194" s="17" t="s">
        <v>2014</v>
      </c>
      <c r="C194" s="22" t="s">
        <v>1035</v>
      </c>
      <c r="D194" s="24">
        <v>29200</v>
      </c>
      <c r="E194" s="22" t="s">
        <v>168</v>
      </c>
      <c r="F194" s="22">
        <v>-4.4842998999999999</v>
      </c>
      <c r="G194" s="22">
        <v>48.398793300000001</v>
      </c>
      <c r="H194" s="38" t="s">
        <v>2793</v>
      </c>
      <c r="I194" s="48"/>
      <c r="J194" s="21" t="s">
        <v>835</v>
      </c>
      <c r="K194" s="57" t="s">
        <v>26</v>
      </c>
      <c r="L194" s="18" t="s">
        <v>22</v>
      </c>
      <c r="M194" s="42"/>
      <c r="N194" s="42"/>
      <c r="O194" s="43">
        <f t="shared" si="2"/>
        <v>0</v>
      </c>
      <c r="P194" s="36"/>
      <c r="Q194" s="36"/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</row>
    <row r="195" spans="1:35" x14ac:dyDescent="0.3">
      <c r="A195" s="17" t="s">
        <v>162</v>
      </c>
      <c r="B195" s="17" t="s">
        <v>2015</v>
      </c>
      <c r="C195" s="22" t="s">
        <v>1036</v>
      </c>
      <c r="D195" s="24">
        <v>22300</v>
      </c>
      <c r="E195" s="22" t="s">
        <v>165</v>
      </c>
      <c r="F195" s="22">
        <v>-3.4546999999999999</v>
      </c>
      <c r="G195" s="22">
        <v>48.726799999999997</v>
      </c>
      <c r="H195" s="38" t="s">
        <v>2793</v>
      </c>
      <c r="I195" s="48"/>
      <c r="J195" s="21" t="s">
        <v>835</v>
      </c>
      <c r="K195" s="57" t="s">
        <v>26</v>
      </c>
      <c r="L195" s="18" t="s">
        <v>22</v>
      </c>
      <c r="M195" s="42"/>
      <c r="N195" s="42"/>
      <c r="O195" s="43">
        <f t="shared" si="2"/>
        <v>0</v>
      </c>
    </row>
    <row r="196" spans="1:35" x14ac:dyDescent="0.3">
      <c r="A196" s="17" t="s">
        <v>162</v>
      </c>
      <c r="B196" s="17" t="s">
        <v>2016</v>
      </c>
      <c r="C196" s="22" t="s">
        <v>1037</v>
      </c>
      <c r="D196" s="24">
        <v>22600</v>
      </c>
      <c r="E196" s="22" t="s">
        <v>167</v>
      </c>
      <c r="F196" s="22">
        <v>-2.7561621000000001</v>
      </c>
      <c r="G196" s="22">
        <v>48.177678299999997</v>
      </c>
      <c r="H196" s="38" t="s">
        <v>2793</v>
      </c>
      <c r="I196" s="48"/>
      <c r="J196" s="21" t="s">
        <v>835</v>
      </c>
      <c r="K196" s="57" t="s">
        <v>26</v>
      </c>
      <c r="L196" s="18" t="s">
        <v>22</v>
      </c>
      <c r="M196" s="42"/>
      <c r="N196" s="42"/>
      <c r="O196" s="43">
        <f t="shared" si="2"/>
        <v>0</v>
      </c>
    </row>
    <row r="197" spans="1:35" x14ac:dyDescent="0.3">
      <c r="A197" s="17" t="s">
        <v>162</v>
      </c>
      <c r="B197" s="17" t="s">
        <v>2017</v>
      </c>
      <c r="C197" s="22" t="s">
        <v>1038</v>
      </c>
      <c r="D197" s="24">
        <v>22024</v>
      </c>
      <c r="E197" s="22" t="s">
        <v>163</v>
      </c>
      <c r="F197" s="22">
        <v>-2.7706270000000002</v>
      </c>
      <c r="G197" s="22">
        <v>48.505975999999997</v>
      </c>
      <c r="H197" s="38" t="s">
        <v>2794</v>
      </c>
      <c r="I197" s="48"/>
      <c r="J197" s="21" t="s">
        <v>827</v>
      </c>
      <c r="K197" s="18" t="s">
        <v>26</v>
      </c>
      <c r="L197" s="18" t="s">
        <v>22</v>
      </c>
      <c r="M197" s="46"/>
      <c r="N197" s="42"/>
      <c r="O197" s="43">
        <f t="shared" si="2"/>
        <v>0</v>
      </c>
    </row>
    <row r="198" spans="1:35" x14ac:dyDescent="0.3">
      <c r="A198" s="17" t="s">
        <v>162</v>
      </c>
      <c r="B198" s="17" t="s">
        <v>2018</v>
      </c>
      <c r="C198" s="22" t="s">
        <v>1039</v>
      </c>
      <c r="D198" s="24">
        <v>29000</v>
      </c>
      <c r="E198" s="22" t="s">
        <v>169</v>
      </c>
      <c r="F198" s="22">
        <v>-4.0875082000000003</v>
      </c>
      <c r="G198" s="22">
        <v>47.9720224</v>
      </c>
      <c r="H198" s="38" t="s">
        <v>2793</v>
      </c>
      <c r="I198" s="48"/>
      <c r="J198" s="21" t="s">
        <v>835</v>
      </c>
      <c r="K198" s="18" t="s">
        <v>26</v>
      </c>
      <c r="L198" s="18" t="s">
        <v>22</v>
      </c>
      <c r="M198" s="46">
        <v>0</v>
      </c>
      <c r="N198" s="42"/>
      <c r="O198" s="43">
        <f t="shared" si="2"/>
        <v>0</v>
      </c>
    </row>
    <row r="199" spans="1:35" x14ac:dyDescent="0.3">
      <c r="A199" s="17" t="s">
        <v>162</v>
      </c>
      <c r="B199" s="17" t="s">
        <v>2019</v>
      </c>
      <c r="C199" s="22" t="s">
        <v>1040</v>
      </c>
      <c r="D199" s="24">
        <v>22000</v>
      </c>
      <c r="E199" s="22" t="s">
        <v>163</v>
      </c>
      <c r="F199" s="22">
        <v>-2.7426162000000001</v>
      </c>
      <c r="G199" s="22">
        <v>48.504595999999999</v>
      </c>
      <c r="H199" s="38" t="s">
        <v>2794</v>
      </c>
      <c r="I199" s="48"/>
      <c r="J199" s="21" t="s">
        <v>823</v>
      </c>
      <c r="K199" s="18" t="s">
        <v>26</v>
      </c>
      <c r="L199" s="18" t="s">
        <v>22</v>
      </c>
      <c r="M199" s="46"/>
      <c r="N199" s="42"/>
      <c r="O199" s="43">
        <f t="shared" si="2"/>
        <v>0</v>
      </c>
    </row>
    <row r="200" spans="1:35" x14ac:dyDescent="0.3">
      <c r="A200" s="17" t="s">
        <v>162</v>
      </c>
      <c r="B200" s="17" t="s">
        <v>2020</v>
      </c>
      <c r="C200" s="22" t="s">
        <v>1041</v>
      </c>
      <c r="D200" s="24">
        <v>22200</v>
      </c>
      <c r="E200" s="22" t="s">
        <v>166</v>
      </c>
      <c r="F200" s="22">
        <v>-3.1485609999999999</v>
      </c>
      <c r="G200" s="22">
        <v>48.561126999999999</v>
      </c>
      <c r="H200" s="38" t="s">
        <v>2793</v>
      </c>
      <c r="I200" s="48"/>
      <c r="J200" s="21" t="s">
        <v>835</v>
      </c>
      <c r="K200" s="57" t="s">
        <v>26</v>
      </c>
      <c r="L200" s="18" t="s">
        <v>22</v>
      </c>
      <c r="M200" s="42"/>
      <c r="N200" s="42"/>
      <c r="O200" s="43">
        <f t="shared" ref="O200:O263" si="3">M200+(N200*12)</f>
        <v>0</v>
      </c>
    </row>
    <row r="201" spans="1:35" s="19" customFormat="1" x14ac:dyDescent="0.3">
      <c r="A201" s="17" t="s">
        <v>162</v>
      </c>
      <c r="B201" s="17" t="s">
        <v>2021</v>
      </c>
      <c r="C201" s="22" t="s">
        <v>1042</v>
      </c>
      <c r="D201" s="24">
        <v>56600</v>
      </c>
      <c r="E201" s="22" t="s">
        <v>170</v>
      </c>
      <c r="F201" s="22">
        <v>-3.3485988</v>
      </c>
      <c r="G201" s="22">
        <v>47.762605100000002</v>
      </c>
      <c r="H201" s="38" t="s">
        <v>2793</v>
      </c>
      <c r="I201" s="48"/>
      <c r="J201" s="21" t="s">
        <v>835</v>
      </c>
      <c r="K201" s="57" t="s">
        <v>26</v>
      </c>
      <c r="L201" s="18" t="s">
        <v>22</v>
      </c>
      <c r="M201" s="42"/>
      <c r="N201" s="42"/>
      <c r="O201" s="43">
        <f t="shared" si="3"/>
        <v>0</v>
      </c>
      <c r="P201" s="36"/>
      <c r="Q201" s="36"/>
      <c r="R201" s="36"/>
      <c r="S201" s="36"/>
      <c r="T201" s="36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F201" s="36"/>
      <c r="AG201" s="36"/>
      <c r="AH201" s="36"/>
      <c r="AI201" s="36"/>
    </row>
    <row r="202" spans="1:35" x14ac:dyDescent="0.3">
      <c r="A202" s="17" t="s">
        <v>535</v>
      </c>
      <c r="B202" s="17" t="s">
        <v>2022</v>
      </c>
      <c r="C202" s="22" t="s">
        <v>1043</v>
      </c>
      <c r="D202" s="24">
        <v>23000</v>
      </c>
      <c r="E202" s="22" t="s">
        <v>536</v>
      </c>
      <c r="F202" s="22">
        <v>1.871062</v>
      </c>
      <c r="G202" s="22">
        <v>46.176777999999999</v>
      </c>
      <c r="H202" s="38" t="s">
        <v>2792</v>
      </c>
      <c r="I202" s="48"/>
      <c r="J202" s="21" t="s">
        <v>823</v>
      </c>
      <c r="K202" s="18" t="s">
        <v>26</v>
      </c>
      <c r="L202" s="18" t="s">
        <v>22</v>
      </c>
      <c r="M202" s="46">
        <v>0</v>
      </c>
      <c r="N202" s="42"/>
      <c r="O202" s="43">
        <f t="shared" si="3"/>
        <v>0</v>
      </c>
    </row>
    <row r="203" spans="1:35" x14ac:dyDescent="0.3">
      <c r="A203" s="17" t="s">
        <v>29</v>
      </c>
      <c r="B203" s="17" t="s">
        <v>2023</v>
      </c>
      <c r="C203" s="22" t="s">
        <v>1044</v>
      </c>
      <c r="D203" s="24">
        <v>24011</v>
      </c>
      <c r="E203" s="22" t="s">
        <v>31</v>
      </c>
      <c r="F203" s="22">
        <v>0.7092638</v>
      </c>
      <c r="G203" s="22">
        <v>45.180581599999996</v>
      </c>
      <c r="H203" s="38" t="s">
        <v>2794</v>
      </c>
      <c r="I203" s="48"/>
      <c r="J203" s="21" t="s">
        <v>827</v>
      </c>
      <c r="K203" s="18" t="s">
        <v>26</v>
      </c>
      <c r="L203" s="18" t="s">
        <v>22</v>
      </c>
      <c r="M203" s="46"/>
      <c r="N203" s="42"/>
      <c r="O203" s="43">
        <f t="shared" si="3"/>
        <v>0</v>
      </c>
    </row>
    <row r="204" spans="1:35" x14ac:dyDescent="0.3">
      <c r="A204" s="17" t="s">
        <v>29</v>
      </c>
      <c r="B204" s="17" t="s">
        <v>2024</v>
      </c>
      <c r="C204" s="22" t="s">
        <v>1045</v>
      </c>
      <c r="D204" s="24">
        <v>24100</v>
      </c>
      <c r="E204" s="22" t="s">
        <v>30</v>
      </c>
      <c r="F204" s="22">
        <v>0.48842020000000003</v>
      </c>
      <c r="G204" s="22">
        <v>44.853678000000002</v>
      </c>
      <c r="H204" s="38" t="s">
        <v>2793</v>
      </c>
      <c r="I204" s="48"/>
      <c r="J204" s="21" t="s">
        <v>835</v>
      </c>
      <c r="K204" s="18" t="s">
        <v>26</v>
      </c>
      <c r="L204" s="18" t="s">
        <v>22</v>
      </c>
      <c r="M204" s="46">
        <v>0</v>
      </c>
      <c r="N204" s="42"/>
      <c r="O204" s="43">
        <f t="shared" si="3"/>
        <v>0</v>
      </c>
    </row>
    <row r="205" spans="1:35" x14ac:dyDescent="0.3">
      <c r="A205" s="17" t="s">
        <v>29</v>
      </c>
      <c r="B205" s="17" t="s">
        <v>2025</v>
      </c>
      <c r="C205" s="22" t="s">
        <v>1046</v>
      </c>
      <c r="D205" s="24">
        <v>24000</v>
      </c>
      <c r="E205" s="22" t="s">
        <v>31</v>
      </c>
      <c r="F205" s="22">
        <v>0.72195399999998</v>
      </c>
      <c r="G205" s="22">
        <v>45.181199999999997</v>
      </c>
      <c r="H205" s="38" t="s">
        <v>2793</v>
      </c>
      <c r="I205" s="48"/>
      <c r="J205" s="21" t="s">
        <v>835</v>
      </c>
      <c r="K205" s="57" t="s">
        <v>26</v>
      </c>
      <c r="L205" s="18" t="s">
        <v>22</v>
      </c>
      <c r="M205" s="42"/>
      <c r="N205" s="42"/>
      <c r="O205" s="43">
        <f t="shared" si="3"/>
        <v>0</v>
      </c>
    </row>
    <row r="206" spans="1:35" x14ac:dyDescent="0.3">
      <c r="A206" s="17" t="s">
        <v>29</v>
      </c>
      <c r="B206" s="17" t="s">
        <v>2026</v>
      </c>
      <c r="C206" s="22" t="s">
        <v>1047</v>
      </c>
      <c r="D206" s="24">
        <v>24120</v>
      </c>
      <c r="E206" s="22" t="s">
        <v>789</v>
      </c>
      <c r="F206" s="22">
        <v>1.2979571000000001</v>
      </c>
      <c r="G206" s="22">
        <v>45.132564100000003</v>
      </c>
      <c r="H206" s="38" t="s">
        <v>2793</v>
      </c>
      <c r="I206" s="48"/>
      <c r="J206" s="21" t="s">
        <v>835</v>
      </c>
      <c r="K206" s="57" t="s">
        <v>26</v>
      </c>
      <c r="L206" s="18" t="s">
        <v>22</v>
      </c>
      <c r="M206" s="42"/>
      <c r="N206" s="42"/>
      <c r="O206" s="43">
        <f t="shared" si="3"/>
        <v>0</v>
      </c>
    </row>
    <row r="207" spans="1:35" s="19" customFormat="1" x14ac:dyDescent="0.3">
      <c r="A207" s="17" t="s">
        <v>265</v>
      </c>
      <c r="B207" s="17" t="s">
        <v>2027</v>
      </c>
      <c r="C207" s="22" t="s">
        <v>1048</v>
      </c>
      <c r="D207" s="24">
        <v>25400</v>
      </c>
      <c r="E207" s="22" t="s">
        <v>269</v>
      </c>
      <c r="F207" s="22">
        <v>6.8419299999999996</v>
      </c>
      <c r="G207" s="22">
        <v>47.481664000000002</v>
      </c>
      <c r="H207" s="38" t="s">
        <v>2793</v>
      </c>
      <c r="I207" s="48"/>
      <c r="J207" s="21" t="s">
        <v>835</v>
      </c>
      <c r="K207" s="57" t="s">
        <v>26</v>
      </c>
      <c r="L207" s="18" t="s">
        <v>22</v>
      </c>
      <c r="M207" s="42"/>
      <c r="N207" s="42"/>
      <c r="O207" s="43">
        <f t="shared" si="3"/>
        <v>0</v>
      </c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</row>
    <row r="208" spans="1:35" s="19" customFormat="1" x14ac:dyDescent="0.3">
      <c r="A208" s="17" t="s">
        <v>265</v>
      </c>
      <c r="B208" s="17" t="s">
        <v>2028</v>
      </c>
      <c r="C208" s="22" t="s">
        <v>1049</v>
      </c>
      <c r="D208" s="24">
        <v>25000</v>
      </c>
      <c r="E208" s="22" t="s">
        <v>814</v>
      </c>
      <c r="F208" s="22">
        <v>5.9736823000000996</v>
      </c>
      <c r="G208" s="22">
        <v>47.219335700000002</v>
      </c>
      <c r="H208" s="38" t="s">
        <v>2793</v>
      </c>
      <c r="I208" s="48"/>
      <c r="J208" s="21" t="s">
        <v>835</v>
      </c>
      <c r="K208" s="57" t="s">
        <v>26</v>
      </c>
      <c r="L208" s="18" t="s">
        <v>22</v>
      </c>
      <c r="M208" s="42"/>
      <c r="N208" s="42"/>
      <c r="O208" s="43">
        <f t="shared" si="3"/>
        <v>0</v>
      </c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</row>
    <row r="209" spans="1:35" x14ac:dyDescent="0.3">
      <c r="A209" s="17" t="s">
        <v>265</v>
      </c>
      <c r="B209" s="17" t="s">
        <v>2029</v>
      </c>
      <c r="C209" s="22" t="s">
        <v>1050</v>
      </c>
      <c r="D209" s="24">
        <v>25000</v>
      </c>
      <c r="E209" s="22" t="s">
        <v>205</v>
      </c>
      <c r="F209" s="22">
        <v>5.9949196999999996</v>
      </c>
      <c r="G209" s="22">
        <v>47.243188199999999</v>
      </c>
      <c r="H209" s="38" t="s">
        <v>2794</v>
      </c>
      <c r="I209" s="48"/>
      <c r="J209" s="21" t="s">
        <v>827</v>
      </c>
      <c r="K209" s="18" t="s">
        <v>26</v>
      </c>
      <c r="L209" s="18" t="s">
        <v>22</v>
      </c>
      <c r="M209" s="46"/>
      <c r="N209" s="42"/>
      <c r="O209" s="43">
        <f t="shared" si="3"/>
        <v>0</v>
      </c>
    </row>
    <row r="210" spans="1:35" x14ac:dyDescent="0.3">
      <c r="A210" s="17" t="s">
        <v>265</v>
      </c>
      <c r="B210" s="17" t="s">
        <v>2030</v>
      </c>
      <c r="C210" s="22" t="s">
        <v>1051</v>
      </c>
      <c r="D210" s="24">
        <v>25200</v>
      </c>
      <c r="E210" s="22" t="s">
        <v>268</v>
      </c>
      <c r="F210" s="22">
        <v>6.8017890000000003</v>
      </c>
      <c r="G210" s="22">
        <v>47.499718999999999</v>
      </c>
      <c r="H210" s="38" t="s">
        <v>2794</v>
      </c>
      <c r="I210" s="48"/>
      <c r="J210" s="21" t="s">
        <v>827</v>
      </c>
      <c r="K210" s="18" t="s">
        <v>26</v>
      </c>
      <c r="L210" s="18" t="s">
        <v>22</v>
      </c>
      <c r="M210" s="46"/>
      <c r="N210" s="42"/>
      <c r="O210" s="43">
        <f t="shared" si="3"/>
        <v>0</v>
      </c>
    </row>
    <row r="211" spans="1:35" x14ac:dyDescent="0.3">
      <c r="A211" s="17" t="s">
        <v>265</v>
      </c>
      <c r="B211" s="17" t="s">
        <v>2031</v>
      </c>
      <c r="C211" s="22" t="s">
        <v>1052</v>
      </c>
      <c r="D211" s="24">
        <v>25500</v>
      </c>
      <c r="E211" s="22" t="s">
        <v>266</v>
      </c>
      <c r="F211" s="22">
        <v>6.6045788999999999</v>
      </c>
      <c r="G211" s="22">
        <v>47.056710000000002</v>
      </c>
      <c r="H211" s="38" t="s">
        <v>2793</v>
      </c>
      <c r="I211" s="48"/>
      <c r="J211" s="21" t="s">
        <v>835</v>
      </c>
      <c r="K211" s="57" t="s">
        <v>26</v>
      </c>
      <c r="L211" s="18" t="s">
        <v>22</v>
      </c>
      <c r="M211" s="42"/>
      <c r="N211" s="42"/>
      <c r="O211" s="43">
        <f t="shared" si="3"/>
        <v>0</v>
      </c>
    </row>
    <row r="212" spans="1:35" x14ac:dyDescent="0.3">
      <c r="A212" s="17" t="s">
        <v>265</v>
      </c>
      <c r="B212" s="17" t="s">
        <v>2032</v>
      </c>
      <c r="C212" s="22" t="s">
        <v>1053</v>
      </c>
      <c r="D212" s="24">
        <v>25300</v>
      </c>
      <c r="E212" s="22" t="s">
        <v>267</v>
      </c>
      <c r="F212" s="22">
        <v>6.3411562000000004</v>
      </c>
      <c r="G212" s="22">
        <v>46.913356</v>
      </c>
      <c r="H212" s="38" t="s">
        <v>2793</v>
      </c>
      <c r="I212" s="48"/>
      <c r="J212" s="21" t="s">
        <v>835</v>
      </c>
      <c r="K212" s="18" t="s">
        <v>26</v>
      </c>
      <c r="L212" s="18" t="s">
        <v>22</v>
      </c>
      <c r="M212" s="46">
        <v>0</v>
      </c>
      <c r="N212" s="42"/>
      <c r="O212" s="43">
        <f t="shared" si="3"/>
        <v>0</v>
      </c>
    </row>
    <row r="213" spans="1:35" x14ac:dyDescent="0.3">
      <c r="A213" s="17" t="s">
        <v>643</v>
      </c>
      <c r="B213" s="17" t="s">
        <v>2033</v>
      </c>
      <c r="C213" s="22" t="s">
        <v>1054</v>
      </c>
      <c r="D213" s="24">
        <v>26100</v>
      </c>
      <c r="E213" s="22" t="s">
        <v>1055</v>
      </c>
      <c r="F213" s="22">
        <v>5.0507695999999997</v>
      </c>
      <c r="G213" s="22">
        <v>45.044860399999997</v>
      </c>
      <c r="H213" s="38" t="s">
        <v>2793</v>
      </c>
      <c r="I213" s="48"/>
      <c r="J213" s="21" t="s">
        <v>835</v>
      </c>
      <c r="K213" s="18" t="s">
        <v>26</v>
      </c>
      <c r="L213" s="18" t="s">
        <v>22</v>
      </c>
      <c r="M213" s="46">
        <v>0</v>
      </c>
      <c r="N213" s="42"/>
      <c r="O213" s="43">
        <f t="shared" si="3"/>
        <v>0</v>
      </c>
    </row>
    <row r="214" spans="1:35" x14ac:dyDescent="0.3">
      <c r="A214" s="17" t="s">
        <v>643</v>
      </c>
      <c r="B214" s="17" t="s">
        <v>2034</v>
      </c>
      <c r="C214" s="22" t="s">
        <v>1056</v>
      </c>
      <c r="D214" s="24">
        <v>26700</v>
      </c>
      <c r="E214" s="22" t="s">
        <v>795</v>
      </c>
      <c r="F214" s="22">
        <v>4.7468107000000002</v>
      </c>
      <c r="G214" s="22">
        <v>44.316885399999997</v>
      </c>
      <c r="H214" s="38" t="s">
        <v>2793</v>
      </c>
      <c r="I214" s="48"/>
      <c r="J214" s="21" t="s">
        <v>835</v>
      </c>
      <c r="K214" s="57" t="s">
        <v>26</v>
      </c>
      <c r="L214" s="18" t="s">
        <v>22</v>
      </c>
      <c r="M214" s="42"/>
      <c r="N214" s="42"/>
      <c r="O214" s="43">
        <f t="shared" si="3"/>
        <v>0</v>
      </c>
    </row>
    <row r="215" spans="1:35" s="19" customFormat="1" x14ac:dyDescent="0.3">
      <c r="A215" s="17" t="s">
        <v>643</v>
      </c>
      <c r="B215" s="17" t="s">
        <v>2035</v>
      </c>
      <c r="C215" s="22" t="s">
        <v>1057</v>
      </c>
      <c r="D215" s="24">
        <v>26200</v>
      </c>
      <c r="E215" s="22" t="s">
        <v>645</v>
      </c>
      <c r="F215" s="22">
        <v>4.7500741</v>
      </c>
      <c r="G215" s="22">
        <v>44.556335500000003</v>
      </c>
      <c r="H215" s="38" t="s">
        <v>2794</v>
      </c>
      <c r="I215" s="48"/>
      <c r="J215" s="21" t="s">
        <v>823</v>
      </c>
      <c r="K215" s="18" t="s">
        <v>26</v>
      </c>
      <c r="L215" s="18" t="s">
        <v>22</v>
      </c>
      <c r="M215" s="46"/>
      <c r="N215" s="42"/>
      <c r="O215" s="43">
        <f t="shared" si="3"/>
        <v>0</v>
      </c>
      <c r="P215" s="36"/>
      <c r="Q215" s="36"/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</row>
    <row r="216" spans="1:35" x14ac:dyDescent="0.3">
      <c r="A216" s="17" t="s">
        <v>643</v>
      </c>
      <c r="B216" s="17" t="s">
        <v>2036</v>
      </c>
      <c r="C216" s="22" t="s">
        <v>1058</v>
      </c>
      <c r="D216" s="24">
        <v>26024</v>
      </c>
      <c r="E216" s="22" t="s">
        <v>644</v>
      </c>
      <c r="F216" s="22">
        <v>4.8952150000000003</v>
      </c>
      <c r="G216" s="22">
        <v>44.935696</v>
      </c>
      <c r="H216" s="38" t="s">
        <v>2794</v>
      </c>
      <c r="I216" s="48"/>
      <c r="J216" s="21" t="s">
        <v>827</v>
      </c>
      <c r="K216" s="18" t="s">
        <v>26</v>
      </c>
      <c r="L216" s="18" t="s">
        <v>22</v>
      </c>
      <c r="M216" s="46"/>
      <c r="N216" s="42"/>
      <c r="O216" s="43">
        <f t="shared" si="3"/>
        <v>0</v>
      </c>
    </row>
    <row r="217" spans="1:35" x14ac:dyDescent="0.3">
      <c r="A217" s="17" t="s">
        <v>343</v>
      </c>
      <c r="B217" s="17" t="s">
        <v>2037</v>
      </c>
      <c r="C217" s="22" t="s">
        <v>1059</v>
      </c>
      <c r="D217" s="24">
        <v>27130</v>
      </c>
      <c r="E217" s="22" t="s">
        <v>806</v>
      </c>
      <c r="F217" s="22">
        <v>0.93842180000000996</v>
      </c>
      <c r="G217" s="22">
        <v>48.7402053</v>
      </c>
      <c r="H217" s="38" t="s">
        <v>2793</v>
      </c>
      <c r="I217" s="48"/>
      <c r="J217" s="21" t="s">
        <v>835</v>
      </c>
      <c r="K217" s="57" t="s">
        <v>26</v>
      </c>
      <c r="L217" s="18" t="s">
        <v>22</v>
      </c>
      <c r="M217" s="42"/>
      <c r="N217" s="42"/>
      <c r="O217" s="43">
        <f t="shared" si="3"/>
        <v>0</v>
      </c>
    </row>
    <row r="218" spans="1:35" x14ac:dyDescent="0.3">
      <c r="A218" s="17" t="s">
        <v>343</v>
      </c>
      <c r="B218" s="17" t="s">
        <v>2038</v>
      </c>
      <c r="C218" s="22" t="s">
        <v>1060</v>
      </c>
      <c r="D218" s="24">
        <v>27030</v>
      </c>
      <c r="E218" s="22" t="s">
        <v>344</v>
      </c>
      <c r="F218" s="22">
        <v>1.1420026000000001</v>
      </c>
      <c r="G218" s="22">
        <v>49.024608999999998</v>
      </c>
      <c r="H218" s="38" t="s">
        <v>2794</v>
      </c>
      <c r="I218" s="48"/>
      <c r="J218" s="21" t="s">
        <v>827</v>
      </c>
      <c r="K218" s="18" t="s">
        <v>26</v>
      </c>
      <c r="L218" s="18" t="s">
        <v>22</v>
      </c>
      <c r="M218" s="46"/>
      <c r="N218" s="42"/>
      <c r="O218" s="43">
        <f t="shared" si="3"/>
        <v>0</v>
      </c>
    </row>
    <row r="219" spans="1:35" x14ac:dyDescent="0.3">
      <c r="A219" s="17" t="s">
        <v>343</v>
      </c>
      <c r="B219" s="17" t="s">
        <v>2039</v>
      </c>
      <c r="C219" s="22" t="s">
        <v>1061</v>
      </c>
      <c r="D219" s="24">
        <v>27300</v>
      </c>
      <c r="E219" s="22" t="s">
        <v>347</v>
      </c>
      <c r="F219" s="22">
        <v>0.60312809999999994</v>
      </c>
      <c r="G219" s="22">
        <v>49.090811600000002</v>
      </c>
      <c r="H219" s="38" t="s">
        <v>2793</v>
      </c>
      <c r="I219" s="48"/>
      <c r="J219" s="21" t="s">
        <v>835</v>
      </c>
      <c r="K219" s="18" t="s">
        <v>26</v>
      </c>
      <c r="L219" s="18" t="s">
        <v>22</v>
      </c>
      <c r="M219" s="46">
        <v>0</v>
      </c>
      <c r="N219" s="42"/>
      <c r="O219" s="43">
        <f t="shared" si="3"/>
        <v>0</v>
      </c>
    </row>
    <row r="220" spans="1:35" x14ac:dyDescent="0.3">
      <c r="A220" s="17" t="s">
        <v>343</v>
      </c>
      <c r="B220" s="17" t="s">
        <v>2040</v>
      </c>
      <c r="C220" s="22" t="s">
        <v>1062</v>
      </c>
      <c r="D220" s="24">
        <v>27008</v>
      </c>
      <c r="E220" s="22" t="s">
        <v>344</v>
      </c>
      <c r="F220" s="22">
        <v>1.1501796</v>
      </c>
      <c r="G220" s="22">
        <v>49.027063900000002</v>
      </c>
      <c r="H220" s="38" t="s">
        <v>2794</v>
      </c>
      <c r="I220" s="48"/>
      <c r="J220" s="21" t="s">
        <v>827</v>
      </c>
      <c r="K220" s="18" t="s">
        <v>26</v>
      </c>
      <c r="L220" s="18" t="s">
        <v>22</v>
      </c>
      <c r="M220" s="46"/>
      <c r="N220" s="42"/>
      <c r="O220" s="43">
        <f t="shared" si="3"/>
        <v>0</v>
      </c>
    </row>
    <row r="221" spans="1:35" x14ac:dyDescent="0.3">
      <c r="A221" s="17" t="s">
        <v>343</v>
      </c>
      <c r="B221" s="17" t="s">
        <v>2041</v>
      </c>
      <c r="C221" s="22" t="s">
        <v>1063</v>
      </c>
      <c r="D221" s="24">
        <v>27036</v>
      </c>
      <c r="E221" s="22" t="s">
        <v>1064</v>
      </c>
      <c r="F221" s="22">
        <v>1.1426076999999999</v>
      </c>
      <c r="G221" s="26">
        <v>49.006824999999999</v>
      </c>
      <c r="H221" s="38" t="s">
        <v>2794</v>
      </c>
      <c r="I221" s="48"/>
      <c r="J221" s="21" t="s">
        <v>823</v>
      </c>
      <c r="K221" s="18" t="s">
        <v>26</v>
      </c>
      <c r="L221" s="18" t="s">
        <v>22</v>
      </c>
      <c r="M221" s="46"/>
      <c r="N221" s="42"/>
      <c r="O221" s="43">
        <f t="shared" si="3"/>
        <v>0</v>
      </c>
    </row>
    <row r="222" spans="1:35" x14ac:dyDescent="0.3">
      <c r="A222" s="17" t="s">
        <v>343</v>
      </c>
      <c r="B222" s="17" t="s">
        <v>2042</v>
      </c>
      <c r="C222" s="22" t="s">
        <v>1065</v>
      </c>
      <c r="D222" s="24">
        <v>27600</v>
      </c>
      <c r="E222" s="22" t="s">
        <v>1066</v>
      </c>
      <c r="F222" s="22">
        <v>1.3500882000000001</v>
      </c>
      <c r="G222" s="22">
        <v>49.167532899999998</v>
      </c>
      <c r="H222" s="38" t="s">
        <v>2793</v>
      </c>
      <c r="I222" s="48"/>
      <c r="J222" s="21" t="s">
        <v>835</v>
      </c>
      <c r="K222" s="18" t="s">
        <v>26</v>
      </c>
      <c r="L222" s="18" t="s">
        <v>22</v>
      </c>
      <c r="M222" s="46">
        <v>0</v>
      </c>
      <c r="N222" s="42"/>
      <c r="O222" s="43">
        <f t="shared" si="3"/>
        <v>0</v>
      </c>
    </row>
    <row r="223" spans="1:35" x14ac:dyDescent="0.3">
      <c r="A223" s="17" t="s">
        <v>343</v>
      </c>
      <c r="B223" s="17" t="s">
        <v>2043</v>
      </c>
      <c r="C223" s="22" t="s">
        <v>1067</v>
      </c>
      <c r="D223" s="24">
        <v>27405</v>
      </c>
      <c r="E223" s="22" t="s">
        <v>346</v>
      </c>
      <c r="F223" s="22">
        <v>1.1703250000000001</v>
      </c>
      <c r="G223" s="22">
        <v>49.215648899999998</v>
      </c>
      <c r="H223" s="38" t="s">
        <v>2793</v>
      </c>
      <c r="I223" s="48"/>
      <c r="J223" s="21" t="s">
        <v>835</v>
      </c>
      <c r="K223" s="57" t="s">
        <v>26</v>
      </c>
      <c r="L223" s="18" t="s">
        <v>22</v>
      </c>
      <c r="M223" s="42"/>
      <c r="N223" s="42"/>
      <c r="O223" s="43">
        <f t="shared" si="3"/>
        <v>0</v>
      </c>
    </row>
    <row r="224" spans="1:35" x14ac:dyDescent="0.3">
      <c r="A224" s="17" t="s">
        <v>343</v>
      </c>
      <c r="B224" s="17" t="s">
        <v>2044</v>
      </c>
      <c r="C224" s="22" t="s">
        <v>1068</v>
      </c>
      <c r="D224" s="24">
        <v>27508</v>
      </c>
      <c r="E224" s="22" t="s">
        <v>345</v>
      </c>
      <c r="F224" s="22">
        <v>0.51189929999999995</v>
      </c>
      <c r="G224" s="22">
        <v>49.352679299999998</v>
      </c>
      <c r="H224" s="38" t="s">
        <v>2793</v>
      </c>
      <c r="I224" s="48"/>
      <c r="J224" s="21" t="s">
        <v>835</v>
      </c>
      <c r="K224" s="57" t="s">
        <v>26</v>
      </c>
      <c r="L224" s="18" t="s">
        <v>22</v>
      </c>
      <c r="M224" s="42"/>
      <c r="N224" s="42"/>
      <c r="O224" s="43">
        <f t="shared" si="3"/>
        <v>0</v>
      </c>
    </row>
    <row r="225" spans="1:35" x14ac:dyDescent="0.3">
      <c r="A225" s="17" t="s">
        <v>343</v>
      </c>
      <c r="B225" s="17" t="s">
        <v>2045</v>
      </c>
      <c r="C225" s="22" t="s">
        <v>1069</v>
      </c>
      <c r="D225" s="24">
        <v>27000</v>
      </c>
      <c r="E225" s="22" t="s">
        <v>344</v>
      </c>
      <c r="F225" s="22">
        <v>1.1498018999999999</v>
      </c>
      <c r="G225" s="22">
        <v>48.9972013</v>
      </c>
      <c r="H225" s="38" t="s">
        <v>2793</v>
      </c>
      <c r="I225" s="48"/>
      <c r="J225" s="21" t="s">
        <v>835</v>
      </c>
      <c r="K225" s="57" t="s">
        <v>26</v>
      </c>
      <c r="L225" s="18" t="s">
        <v>22</v>
      </c>
      <c r="M225" s="42"/>
      <c r="N225" s="42"/>
      <c r="O225" s="43">
        <f t="shared" si="3"/>
        <v>0</v>
      </c>
    </row>
    <row r="226" spans="1:35" s="19" customFormat="1" x14ac:dyDescent="0.3">
      <c r="A226" s="17" t="s">
        <v>343</v>
      </c>
      <c r="B226" s="17" t="s">
        <v>2046</v>
      </c>
      <c r="C226" s="22" t="s">
        <v>1070</v>
      </c>
      <c r="D226" s="24">
        <v>27108</v>
      </c>
      <c r="E226" s="22" t="s">
        <v>350</v>
      </c>
      <c r="F226" s="22">
        <v>1.217754</v>
      </c>
      <c r="G226" s="22">
        <v>49.265493599999999</v>
      </c>
      <c r="H226" s="38" t="s">
        <v>2793</v>
      </c>
      <c r="I226" s="48"/>
      <c r="J226" s="21" t="s">
        <v>835</v>
      </c>
      <c r="K226" s="57" t="s">
        <v>26</v>
      </c>
      <c r="L226" s="18" t="s">
        <v>22</v>
      </c>
      <c r="M226" s="42"/>
      <c r="N226" s="42"/>
      <c r="O226" s="43">
        <f t="shared" si="3"/>
        <v>0</v>
      </c>
      <c r="P226" s="36"/>
      <c r="Q226" s="36"/>
      <c r="R226" s="36"/>
      <c r="S226" s="36"/>
      <c r="T226" s="36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F226" s="36"/>
      <c r="AG226" s="36"/>
      <c r="AH226" s="36"/>
      <c r="AI226" s="36"/>
    </row>
    <row r="227" spans="1:35" x14ac:dyDescent="0.3">
      <c r="A227" s="17" t="s">
        <v>343</v>
      </c>
      <c r="B227" s="17" t="s">
        <v>2047</v>
      </c>
      <c r="C227" s="22" t="s">
        <v>1071</v>
      </c>
      <c r="D227" s="24">
        <v>27207</v>
      </c>
      <c r="E227" s="22" t="s">
        <v>348</v>
      </c>
      <c r="F227" s="22">
        <v>1.4859564000000001</v>
      </c>
      <c r="G227" s="22">
        <v>49.091384699999999</v>
      </c>
      <c r="H227" s="38" t="s">
        <v>2793</v>
      </c>
      <c r="I227" s="48"/>
      <c r="J227" s="21" t="s">
        <v>835</v>
      </c>
      <c r="K227" s="18" t="s">
        <v>26</v>
      </c>
      <c r="L227" s="18" t="s">
        <v>22</v>
      </c>
      <c r="M227" s="46">
        <v>0</v>
      </c>
      <c r="N227" s="42"/>
      <c r="O227" s="43">
        <f t="shared" si="3"/>
        <v>0</v>
      </c>
    </row>
    <row r="228" spans="1:35" s="19" customFormat="1" x14ac:dyDescent="0.3">
      <c r="A228" s="17" t="s">
        <v>548</v>
      </c>
      <c r="B228" s="17" t="s">
        <v>2048</v>
      </c>
      <c r="C228" s="22" t="s">
        <v>1072</v>
      </c>
      <c r="D228" s="24">
        <v>28034</v>
      </c>
      <c r="E228" s="22" t="s">
        <v>549</v>
      </c>
      <c r="F228" s="22">
        <v>1.4804170000000001</v>
      </c>
      <c r="G228" s="22">
        <v>48.445732900000003</v>
      </c>
      <c r="H228" s="38" t="s">
        <v>2794</v>
      </c>
      <c r="I228" s="48"/>
      <c r="J228" s="21" t="s">
        <v>827</v>
      </c>
      <c r="K228" s="18" t="s">
        <v>26</v>
      </c>
      <c r="L228" s="18" t="s">
        <v>22</v>
      </c>
      <c r="M228" s="46"/>
      <c r="N228" s="42"/>
      <c r="O228" s="43">
        <f t="shared" si="3"/>
        <v>0</v>
      </c>
      <c r="P228" s="36"/>
      <c r="Q228" s="36"/>
      <c r="R228" s="36"/>
      <c r="S228" s="36"/>
      <c r="T228" s="36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F228" s="36"/>
      <c r="AG228" s="36"/>
      <c r="AH228" s="36"/>
      <c r="AI228" s="36"/>
    </row>
    <row r="229" spans="1:35" s="19" customFormat="1" x14ac:dyDescent="0.3">
      <c r="A229" s="17" t="s">
        <v>548</v>
      </c>
      <c r="B229" s="17" t="s">
        <v>2049</v>
      </c>
      <c r="C229" s="22" t="s">
        <v>1073</v>
      </c>
      <c r="D229" s="24">
        <v>28107</v>
      </c>
      <c r="E229" s="22" t="s">
        <v>550</v>
      </c>
      <c r="F229" s="22">
        <v>1.3700519</v>
      </c>
      <c r="G229" s="22">
        <v>48.7378973</v>
      </c>
      <c r="H229" s="38" t="s">
        <v>2793</v>
      </c>
      <c r="I229" s="48"/>
      <c r="J229" s="21" t="s">
        <v>835</v>
      </c>
      <c r="K229" s="18" t="s">
        <v>26</v>
      </c>
      <c r="L229" s="18" t="s">
        <v>22</v>
      </c>
      <c r="M229" s="46">
        <v>0</v>
      </c>
      <c r="N229" s="42"/>
      <c r="O229" s="43">
        <f t="shared" si="3"/>
        <v>0</v>
      </c>
      <c r="P229" s="36"/>
      <c r="Q229" s="36"/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</row>
    <row r="230" spans="1:35" x14ac:dyDescent="0.3">
      <c r="A230" s="17" t="s">
        <v>548</v>
      </c>
      <c r="B230" s="17" t="s">
        <v>2050</v>
      </c>
      <c r="C230" s="22" t="s">
        <v>1074</v>
      </c>
      <c r="D230" s="24">
        <v>28114</v>
      </c>
      <c r="E230" s="22" t="s">
        <v>551</v>
      </c>
      <c r="F230" s="22">
        <v>1.4480675999999999</v>
      </c>
      <c r="G230" s="22">
        <v>48.434235200000003</v>
      </c>
      <c r="H230" s="38" t="s">
        <v>2794</v>
      </c>
      <c r="I230" s="48"/>
      <c r="J230" s="21" t="s">
        <v>823</v>
      </c>
      <c r="K230" s="18" t="s">
        <v>26</v>
      </c>
      <c r="L230" s="18" t="s">
        <v>22</v>
      </c>
      <c r="M230" s="46"/>
      <c r="N230" s="42"/>
      <c r="O230" s="43">
        <f t="shared" si="3"/>
        <v>0</v>
      </c>
    </row>
    <row r="231" spans="1:35" x14ac:dyDescent="0.3">
      <c r="A231" s="17" t="s">
        <v>177</v>
      </c>
      <c r="B231" s="17" t="s">
        <v>2051</v>
      </c>
      <c r="C231" s="22" t="s">
        <v>1075</v>
      </c>
      <c r="D231" s="24">
        <v>29270</v>
      </c>
      <c r="E231" s="22" t="s">
        <v>180</v>
      </c>
      <c r="F231" s="22">
        <v>-3.571882</v>
      </c>
      <c r="G231" s="22">
        <v>48.275568999999997</v>
      </c>
      <c r="H231" s="38" t="s">
        <v>2793</v>
      </c>
      <c r="I231" s="48"/>
      <c r="J231" s="21" t="s">
        <v>835</v>
      </c>
      <c r="K231" s="57" t="s">
        <v>26</v>
      </c>
      <c r="L231" s="18" t="s">
        <v>22</v>
      </c>
      <c r="M231" s="42"/>
      <c r="N231" s="42"/>
      <c r="O231" s="43">
        <f t="shared" si="3"/>
        <v>0</v>
      </c>
    </row>
    <row r="232" spans="1:35" x14ac:dyDescent="0.3">
      <c r="A232" s="17" t="s">
        <v>177</v>
      </c>
      <c r="B232" s="17" t="s">
        <v>2052</v>
      </c>
      <c r="C232" s="22" t="s">
        <v>1076</v>
      </c>
      <c r="D232" s="24">
        <v>29000</v>
      </c>
      <c r="E232" s="22" t="s">
        <v>169</v>
      </c>
      <c r="F232" s="22">
        <v>-4.0853000000000002</v>
      </c>
      <c r="G232" s="22">
        <v>47.987000000000002</v>
      </c>
      <c r="H232" s="38" t="s">
        <v>2792</v>
      </c>
      <c r="I232" s="48"/>
      <c r="J232" s="21" t="s">
        <v>823</v>
      </c>
      <c r="K232" s="18" t="s">
        <v>26</v>
      </c>
      <c r="L232" s="18" t="s">
        <v>22</v>
      </c>
      <c r="M232" s="46">
        <v>0</v>
      </c>
      <c r="N232" s="42"/>
      <c r="O232" s="43">
        <f t="shared" si="3"/>
        <v>0</v>
      </c>
    </row>
    <row r="233" spans="1:35" x14ac:dyDescent="0.3">
      <c r="A233" s="17" t="s">
        <v>177</v>
      </c>
      <c r="B233" s="17" t="s">
        <v>2053</v>
      </c>
      <c r="C233" s="22" t="s">
        <v>1077</v>
      </c>
      <c r="D233" s="24">
        <v>29200</v>
      </c>
      <c r="E233" s="22" t="s">
        <v>168</v>
      </c>
      <c r="F233" s="22">
        <v>-4.5084920000000004</v>
      </c>
      <c r="G233" s="22">
        <v>48.404636000000004</v>
      </c>
      <c r="H233" s="38" t="s">
        <v>2794</v>
      </c>
      <c r="I233" s="48"/>
      <c r="J233" s="21" t="s">
        <v>827</v>
      </c>
      <c r="K233" s="18" t="s">
        <v>26</v>
      </c>
      <c r="L233" s="18" t="s">
        <v>22</v>
      </c>
      <c r="M233" s="46"/>
      <c r="N233" s="42"/>
      <c r="O233" s="43">
        <f t="shared" si="3"/>
        <v>0</v>
      </c>
    </row>
    <row r="234" spans="1:35" s="19" customFormat="1" x14ac:dyDescent="0.3">
      <c r="A234" s="17" t="s">
        <v>177</v>
      </c>
      <c r="B234" s="17" t="s">
        <v>2054</v>
      </c>
      <c r="C234" s="22" t="s">
        <v>1078</v>
      </c>
      <c r="D234" s="24">
        <v>29192</v>
      </c>
      <c r="E234" s="22" t="s">
        <v>169</v>
      </c>
      <c r="F234" s="22">
        <v>-4.0873974000000004</v>
      </c>
      <c r="G234" s="22">
        <v>48.003014999999998</v>
      </c>
      <c r="H234" s="38" t="s">
        <v>2794</v>
      </c>
      <c r="I234" s="48"/>
      <c r="J234" s="21" t="s">
        <v>827</v>
      </c>
      <c r="K234" s="18" t="s">
        <v>26</v>
      </c>
      <c r="L234" s="18" t="s">
        <v>22</v>
      </c>
      <c r="M234" s="46"/>
      <c r="N234" s="42"/>
      <c r="O234" s="43">
        <f t="shared" si="3"/>
        <v>0</v>
      </c>
      <c r="P234" s="36"/>
      <c r="Q234" s="36"/>
      <c r="R234" s="36"/>
      <c r="S234" s="36"/>
      <c r="T234" s="3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F234" s="36"/>
      <c r="AG234" s="36"/>
      <c r="AH234" s="36"/>
      <c r="AI234" s="36"/>
    </row>
    <row r="235" spans="1:35" x14ac:dyDescent="0.3">
      <c r="A235" s="17" t="s">
        <v>177</v>
      </c>
      <c r="B235" s="17" t="s">
        <v>2055</v>
      </c>
      <c r="C235" s="22" t="s">
        <v>1079</v>
      </c>
      <c r="D235" s="24">
        <v>29200</v>
      </c>
      <c r="E235" s="22" t="s">
        <v>168</v>
      </c>
      <c r="F235" s="22">
        <v>-4.4914969999999999</v>
      </c>
      <c r="G235" s="22">
        <v>48.388224999999998</v>
      </c>
      <c r="H235" s="38" t="s">
        <v>2792</v>
      </c>
      <c r="I235" s="48"/>
      <c r="J235" s="21" t="s">
        <v>823</v>
      </c>
      <c r="K235" s="18" t="s">
        <v>26</v>
      </c>
      <c r="L235" s="18" t="s">
        <v>22</v>
      </c>
      <c r="M235" s="46">
        <v>0</v>
      </c>
      <c r="N235" s="42"/>
      <c r="O235" s="43">
        <f t="shared" si="3"/>
        <v>0</v>
      </c>
    </row>
    <row r="236" spans="1:35" x14ac:dyDescent="0.3">
      <c r="A236" s="17" t="s">
        <v>177</v>
      </c>
      <c r="B236" s="17" t="s">
        <v>2056</v>
      </c>
      <c r="C236" s="22" t="s">
        <v>1080</v>
      </c>
      <c r="D236" s="24">
        <v>29600</v>
      </c>
      <c r="E236" s="22" t="s">
        <v>178</v>
      </c>
      <c r="F236" s="22">
        <v>-3.8297762</v>
      </c>
      <c r="G236" s="22">
        <v>48.575287600000003</v>
      </c>
      <c r="H236" s="38" t="s">
        <v>2793</v>
      </c>
      <c r="I236" s="48"/>
      <c r="J236" s="21" t="s">
        <v>835</v>
      </c>
      <c r="K236" s="18" t="s">
        <v>26</v>
      </c>
      <c r="L236" s="18" t="s">
        <v>22</v>
      </c>
      <c r="M236" s="46">
        <v>0</v>
      </c>
      <c r="N236" s="42"/>
      <c r="O236" s="43">
        <f t="shared" si="3"/>
        <v>0</v>
      </c>
    </row>
    <row r="237" spans="1:35" x14ac:dyDescent="0.3">
      <c r="A237" s="17" t="s">
        <v>94</v>
      </c>
      <c r="B237" s="17" t="s">
        <v>2057</v>
      </c>
      <c r="C237" s="22" t="s">
        <v>1081</v>
      </c>
      <c r="D237" s="24">
        <v>30100</v>
      </c>
      <c r="E237" s="22" t="s">
        <v>96</v>
      </c>
      <c r="F237" s="22">
        <v>4.0771829999999998</v>
      </c>
      <c r="G237" s="22">
        <v>44.127861000000003</v>
      </c>
      <c r="H237" s="38" t="s">
        <v>2793</v>
      </c>
      <c r="I237" s="48"/>
      <c r="J237" s="21" t="s">
        <v>835</v>
      </c>
      <c r="K237" s="18" t="s">
        <v>26</v>
      </c>
      <c r="L237" s="18" t="s">
        <v>22</v>
      </c>
      <c r="M237" s="46">
        <v>0</v>
      </c>
      <c r="N237" s="42"/>
      <c r="O237" s="43">
        <f t="shared" si="3"/>
        <v>0</v>
      </c>
    </row>
    <row r="238" spans="1:35" x14ac:dyDescent="0.3">
      <c r="A238" s="17" t="s">
        <v>94</v>
      </c>
      <c r="B238" s="17" t="s">
        <v>2058</v>
      </c>
      <c r="C238" s="22" t="s">
        <v>1082</v>
      </c>
      <c r="D238" s="24">
        <v>30205</v>
      </c>
      <c r="E238" s="22" t="s">
        <v>97</v>
      </c>
      <c r="F238" s="22">
        <v>4.6182840000000001</v>
      </c>
      <c r="G238" s="22">
        <v>44.162233999999998</v>
      </c>
      <c r="H238" s="38" t="s">
        <v>2794</v>
      </c>
      <c r="I238" s="48"/>
      <c r="J238" s="21" t="s">
        <v>823</v>
      </c>
      <c r="K238" s="18" t="s">
        <v>26</v>
      </c>
      <c r="L238" s="18" t="s">
        <v>22</v>
      </c>
      <c r="M238" s="46"/>
      <c r="N238" s="42"/>
      <c r="O238" s="43">
        <f t="shared" si="3"/>
        <v>0</v>
      </c>
    </row>
    <row r="239" spans="1:35" x14ac:dyDescent="0.3">
      <c r="A239" s="17" t="s">
        <v>94</v>
      </c>
      <c r="B239" s="17" t="s">
        <v>2059</v>
      </c>
      <c r="C239" s="22" t="s">
        <v>1083</v>
      </c>
      <c r="D239" s="24">
        <v>30120</v>
      </c>
      <c r="E239" s="22" t="s">
        <v>99</v>
      </c>
      <c r="F239" s="22">
        <v>3.6061648000000002</v>
      </c>
      <c r="G239" s="22">
        <v>43.988860899999999</v>
      </c>
      <c r="H239" s="38" t="s">
        <v>2793</v>
      </c>
      <c r="I239" s="48"/>
      <c r="J239" s="21" t="s">
        <v>835</v>
      </c>
      <c r="K239" s="57" t="s">
        <v>26</v>
      </c>
      <c r="L239" s="18" t="s">
        <v>22</v>
      </c>
      <c r="M239" s="42"/>
      <c r="N239" s="42"/>
      <c r="O239" s="43">
        <f t="shared" si="3"/>
        <v>0</v>
      </c>
    </row>
    <row r="240" spans="1:35" x14ac:dyDescent="0.3">
      <c r="A240" s="17" t="s">
        <v>94</v>
      </c>
      <c r="B240" s="17" t="s">
        <v>2060</v>
      </c>
      <c r="C240" s="22" t="s">
        <v>1084</v>
      </c>
      <c r="D240" s="24">
        <v>30300</v>
      </c>
      <c r="E240" s="22" t="s">
        <v>98</v>
      </c>
      <c r="F240" s="22">
        <v>4.6136922000001004</v>
      </c>
      <c r="G240" s="22">
        <v>43.811588899999997</v>
      </c>
      <c r="H240" s="38" t="s">
        <v>2793</v>
      </c>
      <c r="I240" s="48"/>
      <c r="J240" s="21" t="s">
        <v>835</v>
      </c>
      <c r="K240" s="57" t="s">
        <v>26</v>
      </c>
      <c r="L240" s="18" t="s">
        <v>22</v>
      </c>
      <c r="M240" s="42"/>
      <c r="N240" s="42"/>
      <c r="O240" s="43">
        <f t="shared" si="3"/>
        <v>0</v>
      </c>
    </row>
    <row r="241" spans="1:15" x14ac:dyDescent="0.3">
      <c r="A241" s="17" t="s">
        <v>94</v>
      </c>
      <c r="B241" s="17" t="s">
        <v>2061</v>
      </c>
      <c r="C241" s="22" t="s">
        <v>1085</v>
      </c>
      <c r="D241" s="24">
        <v>30921</v>
      </c>
      <c r="E241" s="22" t="s">
        <v>95</v>
      </c>
      <c r="F241" s="22">
        <v>4.3528108999999997</v>
      </c>
      <c r="G241" s="22">
        <v>43.832054900000003</v>
      </c>
      <c r="H241" s="38" t="s">
        <v>2794</v>
      </c>
      <c r="I241" s="48"/>
      <c r="J241" s="21" t="s">
        <v>827</v>
      </c>
      <c r="K241" s="18" t="s">
        <v>26</v>
      </c>
      <c r="L241" s="18" t="s">
        <v>22</v>
      </c>
      <c r="M241" s="46"/>
      <c r="N241" s="42"/>
      <c r="O241" s="43">
        <f t="shared" si="3"/>
        <v>0</v>
      </c>
    </row>
    <row r="242" spans="1:15" x14ac:dyDescent="0.3">
      <c r="A242" s="17" t="s">
        <v>45</v>
      </c>
      <c r="B242" s="17" t="s">
        <v>2062</v>
      </c>
      <c r="C242" s="22" t="s">
        <v>1086</v>
      </c>
      <c r="D242" s="24">
        <v>31830</v>
      </c>
      <c r="E242" s="22" t="s">
        <v>1087</v>
      </c>
      <c r="F242" s="22">
        <v>1.4683512999999999</v>
      </c>
      <c r="G242" s="22">
        <v>43.599669300000002</v>
      </c>
      <c r="H242" s="38" t="s">
        <v>2793</v>
      </c>
      <c r="I242" s="48"/>
      <c r="J242" s="21" t="s">
        <v>835</v>
      </c>
      <c r="K242" s="18" t="s">
        <v>26</v>
      </c>
      <c r="L242" s="18" t="s">
        <v>22</v>
      </c>
      <c r="M242" s="46">
        <v>0</v>
      </c>
      <c r="N242" s="42"/>
      <c r="O242" s="43">
        <f t="shared" si="3"/>
        <v>0</v>
      </c>
    </row>
    <row r="243" spans="1:15" x14ac:dyDescent="0.3">
      <c r="A243" s="17" t="s">
        <v>45</v>
      </c>
      <c r="B243" s="17" t="s">
        <v>2063</v>
      </c>
      <c r="C243" s="22" t="s">
        <v>1088</v>
      </c>
      <c r="D243" s="24">
        <v>31000</v>
      </c>
      <c r="E243" s="22" t="s">
        <v>11</v>
      </c>
      <c r="F243" s="22">
        <v>1.4107656</v>
      </c>
      <c r="G243" s="22">
        <v>43.580466700000002</v>
      </c>
      <c r="H243" s="38" t="s">
        <v>2793</v>
      </c>
      <c r="I243" s="48"/>
      <c r="J243" s="21" t="s">
        <v>835</v>
      </c>
      <c r="K243" s="57" t="s">
        <v>26</v>
      </c>
      <c r="L243" s="18" t="s">
        <v>22</v>
      </c>
      <c r="M243" s="42"/>
      <c r="N243" s="42"/>
      <c r="O243" s="43">
        <f t="shared" si="3"/>
        <v>0</v>
      </c>
    </row>
    <row r="244" spans="1:15" x14ac:dyDescent="0.3">
      <c r="A244" s="17" t="s">
        <v>45</v>
      </c>
      <c r="B244" s="17" t="s">
        <v>2064</v>
      </c>
      <c r="C244" s="22" t="s">
        <v>1089</v>
      </c>
      <c r="D244" s="24">
        <v>31000</v>
      </c>
      <c r="E244" s="22" t="s">
        <v>11</v>
      </c>
      <c r="F244" s="22">
        <v>1.4306832</v>
      </c>
      <c r="G244" s="22">
        <v>43.611334399999997</v>
      </c>
      <c r="H244" s="38" t="s">
        <v>2794</v>
      </c>
      <c r="I244" s="48"/>
      <c r="J244" s="21" t="s">
        <v>823</v>
      </c>
      <c r="K244" s="18" t="s">
        <v>26</v>
      </c>
      <c r="L244" s="18" t="s">
        <v>22</v>
      </c>
      <c r="M244" s="46"/>
      <c r="N244" s="42"/>
      <c r="O244" s="43">
        <f t="shared" si="3"/>
        <v>0</v>
      </c>
    </row>
    <row r="245" spans="1:15" x14ac:dyDescent="0.3">
      <c r="A245" s="17" t="s">
        <v>45</v>
      </c>
      <c r="B245" s="17" t="s">
        <v>2065</v>
      </c>
      <c r="C245" s="22" t="s">
        <v>1090</v>
      </c>
      <c r="D245" s="24">
        <v>31100</v>
      </c>
      <c r="E245" s="22" t="s">
        <v>11</v>
      </c>
      <c r="F245" s="22">
        <v>1.4306673000000001</v>
      </c>
      <c r="G245" s="22">
        <v>43.554940199999997</v>
      </c>
      <c r="H245" s="38" t="s">
        <v>2793</v>
      </c>
      <c r="I245" s="48"/>
      <c r="J245" s="21" t="s">
        <v>835</v>
      </c>
      <c r="K245" s="57" t="s">
        <v>26</v>
      </c>
      <c r="L245" s="18" t="s">
        <v>22</v>
      </c>
      <c r="M245" s="42"/>
      <c r="N245" s="42"/>
      <c r="O245" s="43">
        <f t="shared" si="3"/>
        <v>0</v>
      </c>
    </row>
    <row r="246" spans="1:15" x14ac:dyDescent="0.3">
      <c r="A246" s="17" t="s">
        <v>45</v>
      </c>
      <c r="B246" s="17" t="s">
        <v>2066</v>
      </c>
      <c r="C246" s="22" t="s">
        <v>1091</v>
      </c>
      <c r="D246" s="24">
        <v>31140</v>
      </c>
      <c r="E246" s="22" t="s">
        <v>50</v>
      </c>
      <c r="F246" s="22">
        <v>1.4130676</v>
      </c>
      <c r="G246" s="22">
        <v>43.689394200000002</v>
      </c>
      <c r="H246" s="38" t="s">
        <v>2793</v>
      </c>
      <c r="I246" s="48"/>
      <c r="J246" s="21" t="s">
        <v>835</v>
      </c>
      <c r="K246" s="18" t="s">
        <v>26</v>
      </c>
      <c r="L246" s="18" t="s">
        <v>22</v>
      </c>
      <c r="M246" s="46">
        <v>0</v>
      </c>
      <c r="N246" s="42"/>
      <c r="O246" s="43">
        <f t="shared" si="3"/>
        <v>0</v>
      </c>
    </row>
    <row r="247" spans="1:15" x14ac:dyDescent="0.3">
      <c r="A247" s="17" t="s">
        <v>45</v>
      </c>
      <c r="B247" s="17" t="s">
        <v>2067</v>
      </c>
      <c r="C247" s="22" t="s">
        <v>1092</v>
      </c>
      <c r="D247" s="24">
        <v>31093</v>
      </c>
      <c r="E247" s="22" t="s">
        <v>780</v>
      </c>
      <c r="F247" s="22">
        <v>1.4563287</v>
      </c>
      <c r="G247" s="22">
        <v>43.601627899999997</v>
      </c>
      <c r="H247" s="38" t="s">
        <v>2794</v>
      </c>
      <c r="I247" s="48"/>
      <c r="J247" s="21" t="s">
        <v>836</v>
      </c>
      <c r="K247" s="18" t="s">
        <v>26</v>
      </c>
      <c r="L247" s="18" t="s">
        <v>22</v>
      </c>
      <c r="M247" s="46"/>
      <c r="N247" s="42"/>
      <c r="O247" s="43">
        <f t="shared" si="3"/>
        <v>0</v>
      </c>
    </row>
    <row r="248" spans="1:15" x14ac:dyDescent="0.3">
      <c r="A248" s="17" t="s">
        <v>45</v>
      </c>
      <c r="B248" s="17" t="s">
        <v>2068</v>
      </c>
      <c r="C248" s="22" t="s">
        <v>1093</v>
      </c>
      <c r="D248" s="24">
        <v>31093</v>
      </c>
      <c r="E248" s="22" t="s">
        <v>11</v>
      </c>
      <c r="F248" s="22">
        <v>1.4491437</v>
      </c>
      <c r="G248" s="22">
        <v>43.600062200000004</v>
      </c>
      <c r="H248" s="38" t="s">
        <v>2794</v>
      </c>
      <c r="I248" s="48"/>
      <c r="J248" s="21" t="s">
        <v>823</v>
      </c>
      <c r="K248" s="18" t="s">
        <v>26</v>
      </c>
      <c r="L248" s="18" t="s">
        <v>22</v>
      </c>
      <c r="M248" s="46"/>
      <c r="N248" s="42"/>
      <c r="O248" s="43">
        <f t="shared" si="3"/>
        <v>0</v>
      </c>
    </row>
    <row r="249" spans="1:15" x14ac:dyDescent="0.3">
      <c r="A249" s="17" t="s">
        <v>45</v>
      </c>
      <c r="B249" s="17" t="s">
        <v>2069</v>
      </c>
      <c r="C249" s="22" t="s">
        <v>1094</v>
      </c>
      <c r="D249" s="24">
        <v>31078</v>
      </c>
      <c r="E249" s="22" t="s">
        <v>47</v>
      </c>
      <c r="F249" s="22">
        <v>1.3827091</v>
      </c>
      <c r="G249" s="22">
        <v>43.640038799999999</v>
      </c>
      <c r="H249" s="38" t="s">
        <v>2793</v>
      </c>
      <c r="I249" s="48"/>
      <c r="J249" s="21" t="s">
        <v>835</v>
      </c>
      <c r="K249" s="18" t="s">
        <v>26</v>
      </c>
      <c r="L249" s="18" t="s">
        <v>22</v>
      </c>
      <c r="M249" s="46">
        <v>0</v>
      </c>
      <c r="N249" s="42"/>
      <c r="O249" s="43">
        <f t="shared" si="3"/>
        <v>0</v>
      </c>
    </row>
    <row r="250" spans="1:15" x14ac:dyDescent="0.3">
      <c r="A250" s="17" t="s">
        <v>45</v>
      </c>
      <c r="B250" s="17" t="s">
        <v>2070</v>
      </c>
      <c r="C250" s="22" t="s">
        <v>1095</v>
      </c>
      <c r="D250" s="24">
        <v>31770</v>
      </c>
      <c r="E250" s="22" t="s">
        <v>48</v>
      </c>
      <c r="F250" s="22">
        <v>1.3335288999999999</v>
      </c>
      <c r="G250" s="22">
        <v>43.610050200000003</v>
      </c>
      <c r="H250" s="38" t="s">
        <v>2793</v>
      </c>
      <c r="I250" s="48"/>
      <c r="J250" s="21" t="s">
        <v>835</v>
      </c>
      <c r="K250" s="57" t="s">
        <v>26</v>
      </c>
      <c r="L250" s="18" t="s">
        <v>22</v>
      </c>
      <c r="M250" s="42"/>
      <c r="N250" s="42"/>
      <c r="O250" s="43">
        <f t="shared" si="3"/>
        <v>0</v>
      </c>
    </row>
    <row r="251" spans="1:15" x14ac:dyDescent="0.3">
      <c r="A251" s="17" t="s">
        <v>45</v>
      </c>
      <c r="B251" s="17" t="s">
        <v>2071</v>
      </c>
      <c r="C251" s="22" t="s">
        <v>1096</v>
      </c>
      <c r="D251" s="24">
        <v>31670</v>
      </c>
      <c r="E251" s="22" t="s">
        <v>55</v>
      </c>
      <c r="F251" s="22">
        <v>1.5297540000000001</v>
      </c>
      <c r="G251" s="22">
        <v>43.530582000000003</v>
      </c>
      <c r="H251" s="38" t="s">
        <v>2794</v>
      </c>
      <c r="I251" s="48"/>
      <c r="J251" s="21" t="s">
        <v>823</v>
      </c>
      <c r="K251" s="18" t="s">
        <v>26</v>
      </c>
      <c r="L251" s="18" t="s">
        <v>22</v>
      </c>
      <c r="M251" s="46"/>
      <c r="N251" s="42"/>
      <c r="O251" s="43">
        <f t="shared" si="3"/>
        <v>0</v>
      </c>
    </row>
    <row r="252" spans="1:15" x14ac:dyDescent="0.3">
      <c r="A252" s="17" t="s">
        <v>45</v>
      </c>
      <c r="B252" s="17" t="s">
        <v>2072</v>
      </c>
      <c r="C252" s="22" t="s">
        <v>1097</v>
      </c>
      <c r="D252" s="24">
        <v>31606</v>
      </c>
      <c r="E252" s="22" t="s">
        <v>49</v>
      </c>
      <c r="F252" s="22">
        <v>1.3221696999999999</v>
      </c>
      <c r="G252" s="22">
        <v>43.461283700000003</v>
      </c>
      <c r="H252" s="38" t="s">
        <v>2793</v>
      </c>
      <c r="I252" s="48"/>
      <c r="J252" s="21" t="s">
        <v>835</v>
      </c>
      <c r="K252" s="18" t="s">
        <v>26</v>
      </c>
      <c r="L252" s="18" t="s">
        <v>22</v>
      </c>
      <c r="M252" s="46">
        <v>0</v>
      </c>
      <c r="N252" s="42"/>
      <c r="O252" s="43">
        <f t="shared" si="3"/>
        <v>0</v>
      </c>
    </row>
    <row r="253" spans="1:15" x14ac:dyDescent="0.3">
      <c r="A253" s="17" t="s">
        <v>45</v>
      </c>
      <c r="B253" s="17" t="s">
        <v>2073</v>
      </c>
      <c r="C253" s="22" t="s">
        <v>1098</v>
      </c>
      <c r="D253" s="24">
        <v>31500</v>
      </c>
      <c r="E253" s="22" t="s">
        <v>11</v>
      </c>
      <c r="F253" s="22">
        <v>1.493511</v>
      </c>
      <c r="G253" s="22">
        <v>43.579988</v>
      </c>
      <c r="H253" s="38" t="s">
        <v>2794</v>
      </c>
      <c r="I253" s="48"/>
      <c r="J253" s="21" t="s">
        <v>823</v>
      </c>
      <c r="K253" s="18" t="s">
        <v>26</v>
      </c>
      <c r="L253" s="18" t="s">
        <v>22</v>
      </c>
      <c r="M253" s="46"/>
      <c r="N253" s="42"/>
      <c r="O253" s="43">
        <f t="shared" si="3"/>
        <v>0</v>
      </c>
    </row>
    <row r="254" spans="1:15" x14ac:dyDescent="0.3">
      <c r="A254" s="17" t="s">
        <v>45</v>
      </c>
      <c r="B254" s="17" t="s">
        <v>2074</v>
      </c>
      <c r="C254" s="22" t="s">
        <v>1099</v>
      </c>
      <c r="D254" s="24">
        <v>31000</v>
      </c>
      <c r="E254" s="22" t="s">
        <v>11</v>
      </c>
      <c r="F254" s="22">
        <v>1.4489691</v>
      </c>
      <c r="G254" s="22">
        <v>43.602888700000001</v>
      </c>
      <c r="H254" s="38" t="s">
        <v>2792</v>
      </c>
      <c r="I254" s="48"/>
      <c r="J254" s="21" t="s">
        <v>824</v>
      </c>
      <c r="K254" s="18" t="s">
        <v>26</v>
      </c>
      <c r="L254" s="18" t="s">
        <v>22</v>
      </c>
      <c r="M254" s="46">
        <v>0</v>
      </c>
      <c r="N254" s="42"/>
      <c r="O254" s="43">
        <f t="shared" si="3"/>
        <v>0</v>
      </c>
    </row>
    <row r="255" spans="1:15" x14ac:dyDescent="0.3">
      <c r="A255" s="17" t="s">
        <v>45</v>
      </c>
      <c r="B255" s="17" t="s">
        <v>2075</v>
      </c>
      <c r="C255" s="22" t="s">
        <v>1100</v>
      </c>
      <c r="D255" s="24">
        <v>31807</v>
      </c>
      <c r="E255" s="22" t="s">
        <v>52</v>
      </c>
      <c r="F255" s="22">
        <v>0.71638139999999995</v>
      </c>
      <c r="G255" s="22">
        <v>43.112552999999998</v>
      </c>
      <c r="H255" s="38" t="s">
        <v>2793</v>
      </c>
      <c r="I255" s="48"/>
      <c r="J255" s="21" t="s">
        <v>835</v>
      </c>
      <c r="K255" s="18" t="s">
        <v>26</v>
      </c>
      <c r="L255" s="18" t="s">
        <v>22</v>
      </c>
      <c r="M255" s="46">
        <v>0</v>
      </c>
      <c r="N255" s="42"/>
      <c r="O255" s="43">
        <f t="shared" si="3"/>
        <v>0</v>
      </c>
    </row>
    <row r="256" spans="1:15" x14ac:dyDescent="0.3">
      <c r="A256" s="17" t="s">
        <v>45</v>
      </c>
      <c r="B256" s="17" t="s">
        <v>2076</v>
      </c>
      <c r="C256" s="22" t="s">
        <v>1101</v>
      </c>
      <c r="D256" s="24">
        <v>31240</v>
      </c>
      <c r="E256" s="22" t="s">
        <v>53</v>
      </c>
      <c r="F256" s="22">
        <v>1.4998761</v>
      </c>
      <c r="G256" s="22">
        <v>43.667142800000001</v>
      </c>
      <c r="H256" s="38" t="s">
        <v>2793</v>
      </c>
      <c r="I256" s="48"/>
      <c r="J256" s="21" t="s">
        <v>835</v>
      </c>
      <c r="K256" s="18" t="s">
        <v>26</v>
      </c>
      <c r="L256" s="18" t="s">
        <v>22</v>
      </c>
      <c r="M256" s="46">
        <v>0</v>
      </c>
      <c r="N256" s="42"/>
      <c r="O256" s="43">
        <f t="shared" si="3"/>
        <v>0</v>
      </c>
    </row>
    <row r="257" spans="1:35" x14ac:dyDescent="0.3">
      <c r="A257" s="17" t="s">
        <v>45</v>
      </c>
      <c r="B257" s="17" t="s">
        <v>2077</v>
      </c>
      <c r="C257" s="22" t="s">
        <v>1102</v>
      </c>
      <c r="D257" s="24">
        <v>31650</v>
      </c>
      <c r="E257" s="22" t="s">
        <v>54</v>
      </c>
      <c r="F257" s="22">
        <v>1.5240959999999999</v>
      </c>
      <c r="G257" s="22">
        <v>43.564456</v>
      </c>
      <c r="H257" s="38" t="s">
        <v>2793</v>
      </c>
      <c r="I257" s="48"/>
      <c r="J257" s="21" t="s">
        <v>835</v>
      </c>
      <c r="K257" s="18" t="s">
        <v>26</v>
      </c>
      <c r="L257" s="18" t="s">
        <v>22</v>
      </c>
      <c r="M257" s="46">
        <v>0</v>
      </c>
      <c r="N257" s="42"/>
      <c r="O257" s="43">
        <f t="shared" si="3"/>
        <v>0</v>
      </c>
    </row>
    <row r="258" spans="1:35" x14ac:dyDescent="0.3">
      <c r="A258" s="17" t="s">
        <v>100</v>
      </c>
      <c r="B258" s="17" t="s">
        <v>2078</v>
      </c>
      <c r="C258" s="22" t="s">
        <v>1103</v>
      </c>
      <c r="D258" s="24">
        <v>32012</v>
      </c>
      <c r="E258" s="22" t="s">
        <v>101</v>
      </c>
      <c r="F258" s="22">
        <v>0.58800189999999997</v>
      </c>
      <c r="G258" s="22">
        <v>43.650095899999997</v>
      </c>
      <c r="H258" s="38" t="s">
        <v>2794</v>
      </c>
      <c r="I258" s="48"/>
      <c r="J258" s="21" t="s">
        <v>827</v>
      </c>
      <c r="K258" s="18" t="s">
        <v>26</v>
      </c>
      <c r="L258" s="18" t="s">
        <v>22</v>
      </c>
      <c r="M258" s="46"/>
      <c r="N258" s="42"/>
      <c r="O258" s="43">
        <f t="shared" si="3"/>
        <v>0</v>
      </c>
    </row>
    <row r="259" spans="1:35" x14ac:dyDescent="0.3">
      <c r="A259" s="17" t="s">
        <v>33</v>
      </c>
      <c r="B259" s="17" t="s">
        <v>2079</v>
      </c>
      <c r="C259" s="22" t="s">
        <v>1104</v>
      </c>
      <c r="D259" s="24">
        <v>33130</v>
      </c>
      <c r="E259" s="22" t="s">
        <v>796</v>
      </c>
      <c r="F259" s="22">
        <v>-0.54810000000000003</v>
      </c>
      <c r="G259" s="22">
        <v>44.808399999999999</v>
      </c>
      <c r="H259" s="38" t="s">
        <v>2792</v>
      </c>
      <c r="I259" s="48"/>
      <c r="J259" s="21" t="s">
        <v>824</v>
      </c>
      <c r="K259" s="18" t="s">
        <v>26</v>
      </c>
      <c r="L259" s="18" t="s">
        <v>22</v>
      </c>
      <c r="M259" s="46">
        <v>0</v>
      </c>
      <c r="N259" s="42"/>
      <c r="O259" s="43">
        <f t="shared" si="3"/>
        <v>0</v>
      </c>
    </row>
    <row r="260" spans="1:35" s="19" customFormat="1" x14ac:dyDescent="0.3">
      <c r="A260" s="17" t="s">
        <v>33</v>
      </c>
      <c r="B260" s="17" t="s">
        <v>2080</v>
      </c>
      <c r="C260" s="22" t="s">
        <v>1105</v>
      </c>
      <c r="D260" s="24">
        <v>33260</v>
      </c>
      <c r="E260" s="22" t="s">
        <v>44</v>
      </c>
      <c r="F260" s="22">
        <v>-1.1416067999999999</v>
      </c>
      <c r="G260" s="22">
        <v>44.617232199999997</v>
      </c>
      <c r="H260" s="38" t="s">
        <v>2793</v>
      </c>
      <c r="I260" s="48"/>
      <c r="J260" s="21" t="s">
        <v>835</v>
      </c>
      <c r="K260" s="57" t="s">
        <v>26</v>
      </c>
      <c r="L260" s="18" t="s">
        <v>22</v>
      </c>
      <c r="M260" s="42"/>
      <c r="N260" s="42"/>
      <c r="O260" s="43">
        <f t="shared" si="3"/>
        <v>0</v>
      </c>
      <c r="P260" s="36"/>
      <c r="Q260" s="36"/>
      <c r="R260" s="36"/>
      <c r="S260" s="36"/>
      <c r="T260" s="36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F260" s="36"/>
      <c r="AG260" s="36"/>
      <c r="AH260" s="36"/>
      <c r="AI260" s="36"/>
    </row>
    <row r="261" spans="1:35" x14ac:dyDescent="0.3">
      <c r="A261" s="17" t="s">
        <v>33</v>
      </c>
      <c r="B261" s="17" t="s">
        <v>2081</v>
      </c>
      <c r="C261" s="22" t="s">
        <v>1106</v>
      </c>
      <c r="D261" s="24">
        <v>33340</v>
      </c>
      <c r="E261" s="22" t="s">
        <v>40</v>
      </c>
      <c r="F261" s="22">
        <v>-0.93902049999996995</v>
      </c>
      <c r="G261" s="22">
        <v>45.308272199999998</v>
      </c>
      <c r="H261" s="38" t="s">
        <v>2794</v>
      </c>
      <c r="I261" s="48"/>
      <c r="J261" s="21" t="s">
        <v>824</v>
      </c>
      <c r="K261" s="18" t="s">
        <v>26</v>
      </c>
      <c r="L261" s="18" t="s">
        <v>22</v>
      </c>
      <c r="M261" s="42"/>
      <c r="N261" s="42"/>
      <c r="O261" s="43">
        <f t="shared" si="3"/>
        <v>0</v>
      </c>
    </row>
    <row r="262" spans="1:35" x14ac:dyDescent="0.3">
      <c r="A262" s="17" t="s">
        <v>33</v>
      </c>
      <c r="B262" s="17" t="s">
        <v>2082</v>
      </c>
      <c r="C262" s="22" t="s">
        <v>1107</v>
      </c>
      <c r="D262" s="24">
        <v>33600</v>
      </c>
      <c r="E262" s="22" t="s">
        <v>36</v>
      </c>
      <c r="F262" s="22">
        <v>-0.63097829999999999</v>
      </c>
      <c r="G262" s="22">
        <v>44.805374200000003</v>
      </c>
      <c r="H262" s="38" t="s">
        <v>2793</v>
      </c>
      <c r="I262" s="48"/>
      <c r="J262" s="21" t="s">
        <v>835</v>
      </c>
      <c r="K262" s="57" t="s">
        <v>26</v>
      </c>
      <c r="L262" s="18" t="s">
        <v>22</v>
      </c>
      <c r="M262" s="42"/>
      <c r="N262" s="42"/>
      <c r="O262" s="43">
        <f t="shared" si="3"/>
        <v>0</v>
      </c>
    </row>
    <row r="263" spans="1:35" x14ac:dyDescent="0.3">
      <c r="A263" s="17" t="s">
        <v>33</v>
      </c>
      <c r="B263" s="17" t="s">
        <v>2083</v>
      </c>
      <c r="C263" s="22" t="s">
        <v>1108</v>
      </c>
      <c r="D263" s="24">
        <v>33000</v>
      </c>
      <c r="E263" s="22" t="s">
        <v>34</v>
      </c>
      <c r="F263" s="22">
        <v>-0.58265419999998003</v>
      </c>
      <c r="G263" s="22">
        <v>44.860030500000001</v>
      </c>
      <c r="H263" s="38" t="s">
        <v>2792</v>
      </c>
      <c r="I263" s="48"/>
      <c r="J263" s="21" t="s">
        <v>823</v>
      </c>
      <c r="K263" s="18" t="s">
        <v>26</v>
      </c>
      <c r="L263" s="18" t="s">
        <v>22</v>
      </c>
      <c r="M263" s="46">
        <v>0</v>
      </c>
      <c r="N263" s="42"/>
      <c r="O263" s="43">
        <f t="shared" si="3"/>
        <v>0</v>
      </c>
    </row>
    <row r="264" spans="1:35" x14ac:dyDescent="0.3">
      <c r="A264" s="17" t="s">
        <v>33</v>
      </c>
      <c r="B264" s="17" t="s">
        <v>2084</v>
      </c>
      <c r="C264" s="22" t="s">
        <v>1109</v>
      </c>
      <c r="D264" s="24">
        <v>33380</v>
      </c>
      <c r="E264" s="22" t="s">
        <v>43</v>
      </c>
      <c r="F264" s="22">
        <v>-0.97661900000000001</v>
      </c>
      <c r="G264" s="22">
        <v>44.642113999999999</v>
      </c>
      <c r="H264" s="38" t="s">
        <v>2793</v>
      </c>
      <c r="I264" s="48"/>
      <c r="J264" s="21" t="s">
        <v>835</v>
      </c>
      <c r="K264" s="57" t="s">
        <v>26</v>
      </c>
      <c r="L264" s="18" t="s">
        <v>22</v>
      </c>
      <c r="M264" s="42"/>
      <c r="N264" s="42"/>
      <c r="O264" s="43">
        <f t="shared" ref="O264:O327" si="4">M264+(N264*12)</f>
        <v>0</v>
      </c>
    </row>
    <row r="265" spans="1:35" x14ac:dyDescent="0.3">
      <c r="A265" s="17" t="s">
        <v>33</v>
      </c>
      <c r="B265" s="17" t="s">
        <v>2085</v>
      </c>
      <c r="C265" s="22" t="s">
        <v>1110</v>
      </c>
      <c r="D265" s="24">
        <v>33610</v>
      </c>
      <c r="E265" s="22" t="s">
        <v>41</v>
      </c>
      <c r="F265" s="22">
        <v>-0.65269180000000004</v>
      </c>
      <c r="G265" s="22">
        <v>44.776779099999999</v>
      </c>
      <c r="H265" s="38" t="s">
        <v>2793</v>
      </c>
      <c r="I265" s="48"/>
      <c r="J265" s="21" t="s">
        <v>835</v>
      </c>
      <c r="K265" s="18" t="s">
        <v>26</v>
      </c>
      <c r="L265" s="18" t="s">
        <v>22</v>
      </c>
      <c r="M265" s="46">
        <v>0</v>
      </c>
      <c r="N265" s="42"/>
      <c r="O265" s="43">
        <f t="shared" si="4"/>
        <v>0</v>
      </c>
    </row>
    <row r="266" spans="1:35" x14ac:dyDescent="0.3">
      <c r="A266" s="17" t="s">
        <v>33</v>
      </c>
      <c r="B266" s="17" t="s">
        <v>2086</v>
      </c>
      <c r="C266" s="22" t="s">
        <v>1111</v>
      </c>
      <c r="D266" s="24">
        <v>33150</v>
      </c>
      <c r="E266" s="22" t="s">
        <v>39</v>
      </c>
      <c r="F266" s="22">
        <v>-0.53465470000003001</v>
      </c>
      <c r="G266" s="22">
        <v>44.855610900000002</v>
      </c>
      <c r="H266" s="38" t="s">
        <v>2793</v>
      </c>
      <c r="I266" s="48"/>
      <c r="J266" s="21" t="s">
        <v>835</v>
      </c>
      <c r="K266" s="18" t="s">
        <v>26</v>
      </c>
      <c r="L266" s="18" t="s">
        <v>22</v>
      </c>
      <c r="M266" s="46">
        <v>0</v>
      </c>
      <c r="N266" s="42"/>
      <c r="O266" s="43">
        <f t="shared" si="4"/>
        <v>0</v>
      </c>
    </row>
    <row r="267" spans="1:35" x14ac:dyDescent="0.3">
      <c r="A267" s="17" t="s">
        <v>33</v>
      </c>
      <c r="B267" s="17" t="s">
        <v>2087</v>
      </c>
      <c r="C267" s="22" t="s">
        <v>1112</v>
      </c>
      <c r="D267" s="24">
        <v>33130</v>
      </c>
      <c r="E267" s="22" t="s">
        <v>796</v>
      </c>
      <c r="F267" s="22">
        <v>-0.55052290000003001</v>
      </c>
      <c r="G267" s="22">
        <v>44.813391899999999</v>
      </c>
      <c r="H267" s="38" t="s">
        <v>2792</v>
      </c>
      <c r="I267" s="48"/>
      <c r="J267" s="21" t="s">
        <v>824</v>
      </c>
      <c r="K267" s="18" t="s">
        <v>26</v>
      </c>
      <c r="L267" s="18" t="s">
        <v>22</v>
      </c>
      <c r="M267" s="46">
        <v>0</v>
      </c>
      <c r="N267" s="42"/>
      <c r="O267" s="43">
        <f t="shared" si="4"/>
        <v>0</v>
      </c>
    </row>
    <row r="268" spans="1:35" x14ac:dyDescent="0.3">
      <c r="A268" s="17" t="s">
        <v>33</v>
      </c>
      <c r="B268" s="17" t="s">
        <v>2088</v>
      </c>
      <c r="C268" s="22" t="s">
        <v>1113</v>
      </c>
      <c r="D268" s="24">
        <v>33000</v>
      </c>
      <c r="E268" s="22" t="s">
        <v>34</v>
      </c>
      <c r="F268" s="22">
        <v>-0.57021950000000998</v>
      </c>
      <c r="G268" s="22">
        <v>44.877709000000003</v>
      </c>
      <c r="H268" s="38" t="s">
        <v>2792</v>
      </c>
      <c r="I268" s="48"/>
      <c r="J268" s="21" t="s">
        <v>823</v>
      </c>
      <c r="K268" s="18" t="s">
        <v>26</v>
      </c>
      <c r="L268" s="18" t="s">
        <v>22</v>
      </c>
      <c r="M268" s="46">
        <v>0</v>
      </c>
      <c r="N268" s="42"/>
      <c r="O268" s="43">
        <f t="shared" si="4"/>
        <v>0</v>
      </c>
    </row>
    <row r="269" spans="1:35" x14ac:dyDescent="0.3">
      <c r="A269" s="17" t="s">
        <v>33</v>
      </c>
      <c r="B269" s="17" t="s">
        <v>2089</v>
      </c>
      <c r="C269" s="22" t="s">
        <v>1114</v>
      </c>
      <c r="D269" s="24">
        <v>33300</v>
      </c>
      <c r="E269" s="22" t="s">
        <v>34</v>
      </c>
      <c r="F269" s="22">
        <v>-0.554149</v>
      </c>
      <c r="G269" s="22">
        <v>44.8772685</v>
      </c>
      <c r="H269" s="38" t="s">
        <v>2792</v>
      </c>
      <c r="I269" s="48"/>
      <c r="J269" s="21" t="s">
        <v>823</v>
      </c>
      <c r="K269" s="18" t="s">
        <v>26</v>
      </c>
      <c r="L269" s="18" t="s">
        <v>22</v>
      </c>
      <c r="M269" s="46">
        <v>0</v>
      </c>
      <c r="N269" s="42"/>
      <c r="O269" s="43">
        <f t="shared" si="4"/>
        <v>0</v>
      </c>
    </row>
    <row r="270" spans="1:35" x14ac:dyDescent="0.3">
      <c r="A270" s="17" t="s">
        <v>33</v>
      </c>
      <c r="B270" s="17" t="s">
        <v>2090</v>
      </c>
      <c r="C270" s="22" t="s">
        <v>1115</v>
      </c>
      <c r="D270" s="24">
        <v>33214</v>
      </c>
      <c r="E270" s="22" t="s">
        <v>37</v>
      </c>
      <c r="F270" s="22">
        <v>-0.24917320000000001</v>
      </c>
      <c r="G270" s="22">
        <v>44.553815700000001</v>
      </c>
      <c r="H270" s="38" t="s">
        <v>2793</v>
      </c>
      <c r="I270" s="48"/>
      <c r="J270" s="21" t="s">
        <v>835</v>
      </c>
      <c r="K270" s="57" t="s">
        <v>26</v>
      </c>
      <c r="L270" s="18" t="s">
        <v>22</v>
      </c>
      <c r="M270" s="42"/>
      <c r="N270" s="42"/>
      <c r="O270" s="43">
        <f t="shared" si="4"/>
        <v>0</v>
      </c>
    </row>
    <row r="271" spans="1:35" x14ac:dyDescent="0.3">
      <c r="A271" s="17" t="s">
        <v>33</v>
      </c>
      <c r="B271" s="17" t="s">
        <v>2091</v>
      </c>
      <c r="C271" s="22" t="s">
        <v>1116</v>
      </c>
      <c r="D271" s="24">
        <v>33500</v>
      </c>
      <c r="E271" s="22" t="s">
        <v>42</v>
      </c>
      <c r="F271" s="22">
        <v>-0.23857399999997</v>
      </c>
      <c r="G271" s="22">
        <v>44.912896400000001</v>
      </c>
      <c r="H271" s="38" t="s">
        <v>2793</v>
      </c>
      <c r="I271" s="48"/>
      <c r="J271" s="21" t="s">
        <v>835</v>
      </c>
      <c r="K271" s="57" t="s">
        <v>26</v>
      </c>
      <c r="L271" s="18" t="s">
        <v>22</v>
      </c>
      <c r="M271" s="42"/>
      <c r="N271" s="42"/>
      <c r="O271" s="43">
        <f t="shared" si="4"/>
        <v>0</v>
      </c>
    </row>
    <row r="272" spans="1:35" s="19" customFormat="1" x14ac:dyDescent="0.3">
      <c r="A272" s="17" t="s">
        <v>33</v>
      </c>
      <c r="B272" s="17" t="s">
        <v>2092</v>
      </c>
      <c r="C272" s="22" t="s">
        <v>1117</v>
      </c>
      <c r="D272" s="24">
        <v>33310</v>
      </c>
      <c r="E272" s="22" t="s">
        <v>38</v>
      </c>
      <c r="F272" s="22">
        <v>-0.52107320000000001</v>
      </c>
      <c r="G272" s="22">
        <v>44.880381100000001</v>
      </c>
      <c r="H272" s="38" t="s">
        <v>2792</v>
      </c>
      <c r="I272" s="48"/>
      <c r="J272" s="21" t="s">
        <v>823</v>
      </c>
      <c r="K272" s="18" t="s">
        <v>26</v>
      </c>
      <c r="L272" s="18" t="s">
        <v>22</v>
      </c>
      <c r="M272" s="46">
        <v>0</v>
      </c>
      <c r="N272" s="42"/>
      <c r="O272" s="43">
        <f t="shared" si="4"/>
        <v>0</v>
      </c>
      <c r="P272" s="36"/>
      <c r="Q272" s="36"/>
      <c r="R272" s="36"/>
      <c r="S272" s="36"/>
      <c r="T272" s="36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F272" s="36"/>
      <c r="AG272" s="36"/>
      <c r="AH272" s="36"/>
      <c r="AI272" s="36"/>
    </row>
    <row r="273" spans="1:35" s="19" customFormat="1" x14ac:dyDescent="0.3">
      <c r="A273" s="17" t="s">
        <v>33</v>
      </c>
      <c r="B273" s="17" t="s">
        <v>2093</v>
      </c>
      <c r="C273" s="22" t="s">
        <v>1118</v>
      </c>
      <c r="D273" s="24">
        <v>33310</v>
      </c>
      <c r="E273" s="22" t="s">
        <v>38</v>
      </c>
      <c r="F273" s="22">
        <v>-0.52336550000000004</v>
      </c>
      <c r="G273" s="22">
        <v>44.8805464</v>
      </c>
      <c r="H273" s="38" t="s">
        <v>2793</v>
      </c>
      <c r="I273" s="48"/>
      <c r="J273" s="21" t="s">
        <v>835</v>
      </c>
      <c r="K273" s="57" t="s">
        <v>26</v>
      </c>
      <c r="L273" s="18" t="s">
        <v>22</v>
      </c>
      <c r="M273" s="42"/>
      <c r="N273" s="42"/>
      <c r="O273" s="43">
        <f t="shared" si="4"/>
        <v>0</v>
      </c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</row>
    <row r="274" spans="1:35" s="19" customFormat="1" x14ac:dyDescent="0.3">
      <c r="A274" s="17" t="s">
        <v>33</v>
      </c>
      <c r="B274" s="17" t="s">
        <v>2094</v>
      </c>
      <c r="C274" s="22" t="s">
        <v>1119</v>
      </c>
      <c r="D274" s="24">
        <v>33079</v>
      </c>
      <c r="E274" s="22" t="s">
        <v>34</v>
      </c>
      <c r="F274" s="22">
        <v>-0.56780900000000001</v>
      </c>
      <c r="G274" s="22">
        <v>44.820627999999999</v>
      </c>
      <c r="H274" s="38" t="s">
        <v>2792</v>
      </c>
      <c r="I274" s="48"/>
      <c r="J274" s="21" t="s">
        <v>823</v>
      </c>
      <c r="K274" s="18" t="s">
        <v>26</v>
      </c>
      <c r="L274" s="18" t="s">
        <v>22</v>
      </c>
      <c r="M274" s="46">
        <v>0</v>
      </c>
      <c r="N274" s="42"/>
      <c r="O274" s="43">
        <f t="shared" si="4"/>
        <v>0</v>
      </c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</row>
    <row r="275" spans="1:35" s="19" customFormat="1" x14ac:dyDescent="0.3">
      <c r="A275" s="17" t="s">
        <v>33</v>
      </c>
      <c r="B275" s="17" t="s">
        <v>2095</v>
      </c>
      <c r="C275" s="22" t="s">
        <v>1120</v>
      </c>
      <c r="D275" s="24">
        <v>33150</v>
      </c>
      <c r="E275" s="22" t="s">
        <v>39</v>
      </c>
      <c r="F275" s="22">
        <v>-0.50709200000006005</v>
      </c>
      <c r="G275" s="22">
        <v>44.852589999999999</v>
      </c>
      <c r="H275" s="38" t="s">
        <v>2793</v>
      </c>
      <c r="I275" s="48"/>
      <c r="J275" s="21" t="s">
        <v>835</v>
      </c>
      <c r="K275" s="18" t="s">
        <v>26</v>
      </c>
      <c r="L275" s="18" t="s">
        <v>22</v>
      </c>
      <c r="M275" s="46">
        <v>0</v>
      </c>
      <c r="N275" s="42"/>
      <c r="O275" s="43">
        <f t="shared" si="4"/>
        <v>0</v>
      </c>
      <c r="P275" s="36"/>
      <c r="Q275" s="36"/>
      <c r="R275" s="36"/>
      <c r="S275" s="36"/>
      <c r="T275" s="36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F275" s="36"/>
      <c r="AG275" s="36"/>
      <c r="AH275" s="36"/>
      <c r="AI275" s="36"/>
    </row>
    <row r="276" spans="1:35" s="19" customFormat="1" x14ac:dyDescent="0.3">
      <c r="A276" s="17" t="s">
        <v>33</v>
      </c>
      <c r="B276" s="17" t="s">
        <v>2096</v>
      </c>
      <c r="C276" s="22" t="s">
        <v>1121</v>
      </c>
      <c r="D276" s="24">
        <v>33300</v>
      </c>
      <c r="E276" s="22" t="s">
        <v>34</v>
      </c>
      <c r="F276" s="22">
        <v>-0.55534450000004998</v>
      </c>
      <c r="G276" s="22">
        <v>44.895459000000002</v>
      </c>
      <c r="H276" s="38" t="s">
        <v>2793</v>
      </c>
      <c r="I276" s="48"/>
      <c r="J276" s="21" t="s">
        <v>835</v>
      </c>
      <c r="K276" s="18" t="s">
        <v>26</v>
      </c>
      <c r="L276" s="18" t="s">
        <v>22</v>
      </c>
      <c r="M276" s="46">
        <v>0</v>
      </c>
      <c r="N276" s="42"/>
      <c r="O276" s="43">
        <f t="shared" si="4"/>
        <v>0</v>
      </c>
      <c r="P276" s="36"/>
      <c r="Q276" s="36"/>
      <c r="R276" s="36"/>
      <c r="S276" s="36"/>
      <c r="T276" s="36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F276" s="36"/>
      <c r="AG276" s="36"/>
      <c r="AH276" s="36"/>
      <c r="AI276" s="36"/>
    </row>
    <row r="277" spans="1:35" x14ac:dyDescent="0.3">
      <c r="A277" s="17" t="s">
        <v>33</v>
      </c>
      <c r="B277" s="17" t="s">
        <v>2097</v>
      </c>
      <c r="C277" s="22" t="s">
        <v>1057</v>
      </c>
      <c r="D277" s="24">
        <v>33085</v>
      </c>
      <c r="E277" s="22" t="s">
        <v>34</v>
      </c>
      <c r="F277" s="22">
        <v>-0.58186230000000005</v>
      </c>
      <c r="G277" s="22">
        <v>44.859037100000002</v>
      </c>
      <c r="H277" s="38" t="s">
        <v>2794</v>
      </c>
      <c r="I277" s="48"/>
      <c r="J277" s="21" t="s">
        <v>836</v>
      </c>
      <c r="K277" s="18" t="s">
        <v>26</v>
      </c>
      <c r="L277" s="18" t="s">
        <v>22</v>
      </c>
      <c r="M277" s="46"/>
      <c r="N277" s="42"/>
      <c r="O277" s="43">
        <f t="shared" si="4"/>
        <v>0</v>
      </c>
    </row>
    <row r="278" spans="1:35" s="19" customFormat="1" x14ac:dyDescent="0.3">
      <c r="A278" s="17" t="s">
        <v>33</v>
      </c>
      <c r="B278" s="17" t="s">
        <v>2098</v>
      </c>
      <c r="C278" s="22" t="s">
        <v>1122</v>
      </c>
      <c r="D278" s="24">
        <v>33150</v>
      </c>
      <c r="E278" s="22" t="s">
        <v>39</v>
      </c>
      <c r="F278" s="22">
        <v>-0.51934840000000004</v>
      </c>
      <c r="G278" s="22">
        <v>44.856420399999998</v>
      </c>
      <c r="H278" s="38" t="s">
        <v>2793</v>
      </c>
      <c r="I278" s="48"/>
      <c r="J278" s="21" t="s">
        <v>835</v>
      </c>
      <c r="K278" s="18" t="s">
        <v>26</v>
      </c>
      <c r="L278" s="18" t="s">
        <v>22</v>
      </c>
      <c r="M278" s="46">
        <v>0</v>
      </c>
      <c r="N278" s="42"/>
      <c r="O278" s="43">
        <f t="shared" si="4"/>
        <v>0</v>
      </c>
      <c r="P278" s="36"/>
      <c r="Q278" s="36"/>
      <c r="R278" s="36"/>
      <c r="S278" s="36"/>
      <c r="T278" s="36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F278" s="36"/>
      <c r="AG278" s="36"/>
      <c r="AH278" s="36"/>
      <c r="AI278" s="36"/>
    </row>
    <row r="279" spans="1:35" x14ac:dyDescent="0.3">
      <c r="A279" s="17" t="s">
        <v>33</v>
      </c>
      <c r="B279" s="17" t="s">
        <v>2099</v>
      </c>
      <c r="C279" s="22" t="s">
        <v>1123</v>
      </c>
      <c r="D279" s="24">
        <v>33700</v>
      </c>
      <c r="E279" s="22" t="s">
        <v>35</v>
      </c>
      <c r="F279" s="22">
        <v>-0.68170380000004005</v>
      </c>
      <c r="G279" s="22">
        <v>44.836018600000003</v>
      </c>
      <c r="H279" s="38" t="s">
        <v>2794</v>
      </c>
      <c r="I279" s="48"/>
      <c r="J279" s="21" t="s">
        <v>827</v>
      </c>
      <c r="K279" s="18" t="s">
        <v>26</v>
      </c>
      <c r="L279" s="18" t="s">
        <v>22</v>
      </c>
      <c r="M279" s="46"/>
      <c r="N279" s="42"/>
      <c r="O279" s="43">
        <f t="shared" si="4"/>
        <v>0</v>
      </c>
    </row>
    <row r="280" spans="1:35" s="19" customFormat="1" x14ac:dyDescent="0.3">
      <c r="A280" s="17" t="s">
        <v>118</v>
      </c>
      <c r="B280" s="17" t="s">
        <v>2100</v>
      </c>
      <c r="C280" s="22" t="s">
        <v>1124</v>
      </c>
      <c r="D280" s="24">
        <v>24660</v>
      </c>
      <c r="E280" s="22" t="s">
        <v>119</v>
      </c>
      <c r="F280" s="22">
        <v>0.67865940000002001</v>
      </c>
      <c r="G280" s="22">
        <v>45.162478800000002</v>
      </c>
      <c r="H280" s="38" t="s">
        <v>2793</v>
      </c>
      <c r="I280" s="48"/>
      <c r="J280" s="21" t="s">
        <v>835</v>
      </c>
      <c r="K280" s="57" t="s">
        <v>26</v>
      </c>
      <c r="L280" s="18" t="s">
        <v>22</v>
      </c>
      <c r="M280" s="42"/>
      <c r="N280" s="42"/>
      <c r="O280" s="43">
        <f t="shared" si="4"/>
        <v>0</v>
      </c>
      <c r="P280" s="36"/>
      <c r="Q280" s="36"/>
      <c r="R280" s="36"/>
      <c r="S280" s="36"/>
      <c r="T280" s="36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F280" s="36"/>
      <c r="AG280" s="36"/>
      <c r="AH280" s="36"/>
      <c r="AI280" s="36"/>
    </row>
    <row r="281" spans="1:35" s="19" customFormat="1" x14ac:dyDescent="0.3">
      <c r="A281" s="17" t="s">
        <v>118</v>
      </c>
      <c r="B281" s="17" t="s">
        <v>2101</v>
      </c>
      <c r="C281" s="22" t="s">
        <v>1125</v>
      </c>
      <c r="D281" s="24">
        <v>24660</v>
      </c>
      <c r="E281" s="22" t="s">
        <v>817</v>
      </c>
      <c r="F281" s="22">
        <v>0.67148999999994996</v>
      </c>
      <c r="G281" s="22">
        <v>45.162619900000003</v>
      </c>
      <c r="H281" s="38" t="s">
        <v>2793</v>
      </c>
      <c r="I281" s="48"/>
      <c r="J281" s="21" t="s">
        <v>835</v>
      </c>
      <c r="K281" s="18" t="s">
        <v>26</v>
      </c>
      <c r="L281" s="18" t="s">
        <v>22</v>
      </c>
      <c r="M281" s="46">
        <v>0</v>
      </c>
      <c r="N281" s="42"/>
      <c r="O281" s="43">
        <f t="shared" si="4"/>
        <v>0</v>
      </c>
      <c r="P281" s="36"/>
      <c r="Q281" s="36"/>
      <c r="R281" s="36"/>
      <c r="S281" s="36"/>
      <c r="T281" s="36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F281" s="36"/>
      <c r="AG281" s="36"/>
      <c r="AH281" s="36"/>
      <c r="AI281" s="36"/>
    </row>
    <row r="282" spans="1:35" x14ac:dyDescent="0.3">
      <c r="A282" s="17" t="s">
        <v>118</v>
      </c>
      <c r="B282" s="17" t="s">
        <v>2102</v>
      </c>
      <c r="C282" s="22" t="s">
        <v>1126</v>
      </c>
      <c r="D282" s="24">
        <v>33260</v>
      </c>
      <c r="E282" s="22" t="s">
        <v>799</v>
      </c>
      <c r="F282" s="22">
        <v>-1.1656149</v>
      </c>
      <c r="G282" s="22">
        <v>44.632456400000002</v>
      </c>
      <c r="H282" s="38" t="s">
        <v>2792</v>
      </c>
      <c r="I282" s="48"/>
      <c r="J282" s="21" t="s">
        <v>824</v>
      </c>
      <c r="K282" s="18" t="s">
        <v>26</v>
      </c>
      <c r="L282" s="18" t="s">
        <v>22</v>
      </c>
      <c r="M282" s="46">
        <v>0</v>
      </c>
      <c r="N282" s="42"/>
      <c r="O282" s="43">
        <f t="shared" si="4"/>
        <v>0</v>
      </c>
    </row>
    <row r="283" spans="1:35" s="19" customFormat="1" x14ac:dyDescent="0.3">
      <c r="A283" s="17" t="s">
        <v>118</v>
      </c>
      <c r="B283" s="17" t="s">
        <v>2103</v>
      </c>
      <c r="C283" s="22" t="s">
        <v>1127</v>
      </c>
      <c r="D283" s="24">
        <v>24300</v>
      </c>
      <c r="E283" s="22" t="s">
        <v>124</v>
      </c>
      <c r="F283" s="22">
        <v>0.67136739999999995</v>
      </c>
      <c r="G283" s="22">
        <v>45.532446</v>
      </c>
      <c r="H283" s="38" t="s">
        <v>2793</v>
      </c>
      <c r="I283" s="48"/>
      <c r="J283" s="21" t="s">
        <v>835</v>
      </c>
      <c r="K283" s="57" t="s">
        <v>26</v>
      </c>
      <c r="L283" s="18" t="s">
        <v>22</v>
      </c>
      <c r="M283" s="42"/>
      <c r="N283" s="42"/>
      <c r="O283" s="43">
        <f t="shared" si="4"/>
        <v>0</v>
      </c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</row>
    <row r="284" spans="1:35" x14ac:dyDescent="0.3">
      <c r="A284" s="17" t="s">
        <v>118</v>
      </c>
      <c r="B284" s="17" t="s">
        <v>2104</v>
      </c>
      <c r="C284" s="22" t="s">
        <v>1128</v>
      </c>
      <c r="D284" s="24">
        <v>24400</v>
      </c>
      <c r="E284" s="22" t="s">
        <v>120</v>
      </c>
      <c r="F284" s="22">
        <v>0.33028400000001001</v>
      </c>
      <c r="G284" s="22">
        <v>45.022789000000003</v>
      </c>
      <c r="H284" s="38" t="s">
        <v>2792</v>
      </c>
      <c r="I284" s="48"/>
      <c r="J284" s="21" t="s">
        <v>824</v>
      </c>
      <c r="K284" s="18" t="s">
        <v>26</v>
      </c>
      <c r="L284" s="18" t="s">
        <v>22</v>
      </c>
      <c r="M284" s="46">
        <v>0</v>
      </c>
      <c r="N284" s="42"/>
      <c r="O284" s="43">
        <f t="shared" si="4"/>
        <v>0</v>
      </c>
    </row>
    <row r="285" spans="1:35" s="19" customFormat="1" x14ac:dyDescent="0.3">
      <c r="A285" s="17" t="s">
        <v>118</v>
      </c>
      <c r="B285" s="17" t="s">
        <v>2105</v>
      </c>
      <c r="C285" s="22" t="s">
        <v>1129</v>
      </c>
      <c r="D285" s="24">
        <v>33520</v>
      </c>
      <c r="E285" s="22" t="s">
        <v>121</v>
      </c>
      <c r="F285" s="22">
        <v>-0.62456199999996997</v>
      </c>
      <c r="G285" s="22">
        <v>44.885671000000002</v>
      </c>
      <c r="H285" s="38" t="s">
        <v>2794</v>
      </c>
      <c r="I285" s="48"/>
      <c r="J285" s="21" t="s">
        <v>827</v>
      </c>
      <c r="K285" s="18" t="s">
        <v>26</v>
      </c>
      <c r="L285" s="18" t="s">
        <v>19</v>
      </c>
      <c r="M285" s="46"/>
      <c r="N285" s="42"/>
      <c r="O285" s="43">
        <f t="shared" si="4"/>
        <v>0</v>
      </c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</row>
    <row r="286" spans="1:35" x14ac:dyDescent="0.3">
      <c r="A286" s="17" t="s">
        <v>118</v>
      </c>
      <c r="B286" s="17" t="s">
        <v>2106</v>
      </c>
      <c r="C286" s="22" t="s">
        <v>1130</v>
      </c>
      <c r="D286" s="24">
        <v>24160</v>
      </c>
      <c r="E286" s="22" t="s">
        <v>122</v>
      </c>
      <c r="F286" s="22">
        <v>1.0497186999999999</v>
      </c>
      <c r="G286" s="22">
        <v>45.335900700000003</v>
      </c>
      <c r="H286" s="38" t="s">
        <v>2793</v>
      </c>
      <c r="I286" s="48"/>
      <c r="J286" s="21" t="s">
        <v>835</v>
      </c>
      <c r="K286" s="57" t="s">
        <v>26</v>
      </c>
      <c r="L286" s="18" t="s">
        <v>19</v>
      </c>
      <c r="M286" s="42"/>
      <c r="N286" s="42"/>
      <c r="O286" s="43">
        <f t="shared" si="4"/>
        <v>0</v>
      </c>
    </row>
    <row r="287" spans="1:35" x14ac:dyDescent="0.3">
      <c r="A287" s="17" t="s">
        <v>118</v>
      </c>
      <c r="B287" s="17" t="s">
        <v>2107</v>
      </c>
      <c r="C287" s="22" t="s">
        <v>1131</v>
      </c>
      <c r="D287" s="24">
        <v>64000</v>
      </c>
      <c r="E287" s="22" t="s">
        <v>113</v>
      </c>
      <c r="F287" s="22">
        <v>-0.32892790000005001</v>
      </c>
      <c r="G287" s="22">
        <v>43.323717299999998</v>
      </c>
      <c r="H287" s="38" t="s">
        <v>2792</v>
      </c>
      <c r="I287" s="48"/>
      <c r="J287" s="21" t="s">
        <v>824</v>
      </c>
      <c r="K287" s="18" t="s">
        <v>26</v>
      </c>
      <c r="L287" s="18" t="s">
        <v>19</v>
      </c>
      <c r="M287" s="46">
        <v>0</v>
      </c>
      <c r="N287" s="42"/>
      <c r="O287" s="43">
        <f t="shared" si="4"/>
        <v>0</v>
      </c>
    </row>
    <row r="288" spans="1:35" s="19" customFormat="1" x14ac:dyDescent="0.3">
      <c r="A288" s="17" t="s">
        <v>118</v>
      </c>
      <c r="B288" s="17" t="s">
        <v>2108</v>
      </c>
      <c r="C288" s="22" t="s">
        <v>1132</v>
      </c>
      <c r="D288" s="24">
        <v>47390</v>
      </c>
      <c r="E288" s="22" t="s">
        <v>123</v>
      </c>
      <c r="F288" s="22">
        <v>0.64997100000005004</v>
      </c>
      <c r="G288" s="22">
        <v>44.118464000000003</v>
      </c>
      <c r="H288" s="38" t="s">
        <v>2792</v>
      </c>
      <c r="I288" s="48"/>
      <c r="J288" s="21" t="s">
        <v>824</v>
      </c>
      <c r="K288" s="18" t="s">
        <v>26</v>
      </c>
      <c r="L288" s="18" t="s">
        <v>19</v>
      </c>
      <c r="M288" s="46">
        <v>0</v>
      </c>
      <c r="N288" s="42"/>
      <c r="O288" s="43">
        <f t="shared" si="4"/>
        <v>0</v>
      </c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</row>
    <row r="289" spans="1:35" s="19" customFormat="1" x14ac:dyDescent="0.3">
      <c r="A289" s="17" t="s">
        <v>118</v>
      </c>
      <c r="B289" s="17" t="s">
        <v>2109</v>
      </c>
      <c r="C289" s="22" t="s">
        <v>1133</v>
      </c>
      <c r="D289" s="24">
        <v>33310</v>
      </c>
      <c r="E289" s="22" t="s">
        <v>38</v>
      </c>
      <c r="F289" s="22">
        <v>-0.51787979999995004</v>
      </c>
      <c r="G289" s="22">
        <v>44.883178399999998</v>
      </c>
      <c r="H289" s="38" t="s">
        <v>2792</v>
      </c>
      <c r="I289" s="48"/>
      <c r="J289" s="21" t="s">
        <v>824</v>
      </c>
      <c r="K289" s="18" t="s">
        <v>26</v>
      </c>
      <c r="L289" s="18" t="s">
        <v>19</v>
      </c>
      <c r="M289" s="46">
        <v>0</v>
      </c>
      <c r="N289" s="42"/>
      <c r="O289" s="43">
        <f t="shared" si="4"/>
        <v>0</v>
      </c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</row>
    <row r="290" spans="1:35" x14ac:dyDescent="0.3">
      <c r="A290" s="17" t="s">
        <v>118</v>
      </c>
      <c r="B290" s="17" t="s">
        <v>2110</v>
      </c>
      <c r="C290" s="22" t="s">
        <v>1134</v>
      </c>
      <c r="D290" s="24">
        <v>33310</v>
      </c>
      <c r="E290" s="22" t="s">
        <v>38</v>
      </c>
      <c r="F290" s="22">
        <v>-0.51753199999999999</v>
      </c>
      <c r="G290" s="22">
        <v>44.8795</v>
      </c>
      <c r="H290" s="38" t="s">
        <v>2792</v>
      </c>
      <c r="I290" s="48"/>
      <c r="J290" s="21" t="s">
        <v>824</v>
      </c>
      <c r="K290" s="18" t="s">
        <v>26</v>
      </c>
      <c r="L290" s="18" t="s">
        <v>19</v>
      </c>
      <c r="M290" s="46">
        <v>0</v>
      </c>
      <c r="N290" s="42"/>
      <c r="O290" s="43">
        <f t="shared" si="4"/>
        <v>0</v>
      </c>
    </row>
    <row r="291" spans="1:35" x14ac:dyDescent="0.3">
      <c r="A291" s="17" t="s">
        <v>118</v>
      </c>
      <c r="B291" s="17" t="s">
        <v>2111</v>
      </c>
      <c r="C291" s="22" t="s">
        <v>1135</v>
      </c>
      <c r="D291" s="24">
        <v>64480</v>
      </c>
      <c r="E291" s="22" t="s">
        <v>125</v>
      </c>
      <c r="F291" s="22">
        <v>-1.4671149999999999</v>
      </c>
      <c r="G291" s="22">
        <v>43.419381000000001</v>
      </c>
      <c r="H291" s="38" t="s">
        <v>2792</v>
      </c>
      <c r="I291" s="48"/>
      <c r="J291" s="21" t="s">
        <v>824</v>
      </c>
      <c r="K291" s="18" t="s">
        <v>26</v>
      </c>
      <c r="L291" s="18" t="s">
        <v>19</v>
      </c>
      <c r="M291" s="46">
        <v>0</v>
      </c>
      <c r="N291" s="42"/>
      <c r="O291" s="43">
        <f t="shared" si="4"/>
        <v>0</v>
      </c>
    </row>
    <row r="292" spans="1:35" x14ac:dyDescent="0.3">
      <c r="A292" s="17" t="s">
        <v>1817</v>
      </c>
      <c r="B292" s="17" t="s">
        <v>2112</v>
      </c>
      <c r="C292" s="22" t="s">
        <v>1136</v>
      </c>
      <c r="D292" s="24">
        <v>33028</v>
      </c>
      <c r="E292" s="22" t="s">
        <v>34</v>
      </c>
      <c r="F292" s="22">
        <v>-0.55534499999999998</v>
      </c>
      <c r="G292" s="22">
        <v>44.895459000000002</v>
      </c>
      <c r="H292" s="38" t="s">
        <v>2792</v>
      </c>
      <c r="I292" s="48"/>
      <c r="J292" s="21" t="s">
        <v>823</v>
      </c>
      <c r="K292" s="18" t="s">
        <v>26</v>
      </c>
      <c r="L292" s="18" t="s">
        <v>22</v>
      </c>
      <c r="M292" s="46">
        <v>0</v>
      </c>
      <c r="N292" s="42"/>
      <c r="O292" s="43">
        <f t="shared" si="4"/>
        <v>0</v>
      </c>
    </row>
    <row r="293" spans="1:35" x14ac:dyDescent="0.3">
      <c r="A293" s="17" t="s">
        <v>1817</v>
      </c>
      <c r="B293" s="17" t="s">
        <v>2113</v>
      </c>
      <c r="C293" s="22" t="s">
        <v>1137</v>
      </c>
      <c r="D293" s="24">
        <v>87000</v>
      </c>
      <c r="E293" s="22" t="s">
        <v>538</v>
      </c>
      <c r="F293" s="22">
        <v>1.2904</v>
      </c>
      <c r="G293" s="22">
        <v>45.857992000000003</v>
      </c>
      <c r="H293" s="38" t="s">
        <v>2792</v>
      </c>
      <c r="I293" s="48"/>
      <c r="J293" s="21" t="s">
        <v>823</v>
      </c>
      <c r="K293" s="18" t="s">
        <v>26</v>
      </c>
      <c r="L293" s="18" t="s">
        <v>22</v>
      </c>
      <c r="M293" s="46">
        <v>0</v>
      </c>
      <c r="N293" s="42"/>
      <c r="O293" s="43">
        <f t="shared" si="4"/>
        <v>0</v>
      </c>
    </row>
    <row r="294" spans="1:35" s="19" customFormat="1" x14ac:dyDescent="0.3">
      <c r="A294" s="17" t="s">
        <v>1817</v>
      </c>
      <c r="B294" s="17" t="s">
        <v>2114</v>
      </c>
      <c r="C294" s="22" t="s">
        <v>1138</v>
      </c>
      <c r="D294" s="24">
        <v>17023</v>
      </c>
      <c r="E294" s="22" t="s">
        <v>528</v>
      </c>
      <c r="F294" s="22">
        <v>-1.1555645000000001</v>
      </c>
      <c r="G294" s="22">
        <v>46.164738499999999</v>
      </c>
      <c r="H294" s="38" t="s">
        <v>2793</v>
      </c>
      <c r="I294" s="48"/>
      <c r="J294" s="21" t="s">
        <v>835</v>
      </c>
      <c r="K294" s="18" t="s">
        <v>26</v>
      </c>
      <c r="L294" s="18" t="s">
        <v>22</v>
      </c>
      <c r="M294" s="46">
        <v>0</v>
      </c>
      <c r="N294" s="42"/>
      <c r="O294" s="43">
        <f t="shared" si="4"/>
        <v>0</v>
      </c>
      <c r="P294" s="36"/>
      <c r="Q294" s="36"/>
      <c r="R294" s="36"/>
      <c r="S294" s="36"/>
      <c r="T294" s="36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F294" s="36"/>
      <c r="AG294" s="36"/>
      <c r="AH294" s="36"/>
      <c r="AI294" s="36"/>
    </row>
    <row r="295" spans="1:35" x14ac:dyDescent="0.3">
      <c r="A295" s="17" t="s">
        <v>531</v>
      </c>
      <c r="B295" s="17" t="s">
        <v>2115</v>
      </c>
      <c r="C295" s="22" t="s">
        <v>1139</v>
      </c>
      <c r="D295" s="24">
        <v>19011</v>
      </c>
      <c r="E295" s="22" t="s">
        <v>532</v>
      </c>
      <c r="F295" s="22">
        <v>1.7640309000000001</v>
      </c>
      <c r="G295" s="22">
        <v>45.2635437</v>
      </c>
      <c r="H295" s="38" t="s">
        <v>2793</v>
      </c>
      <c r="I295" s="48"/>
      <c r="J295" s="21" t="s">
        <v>835</v>
      </c>
      <c r="K295" s="18" t="s">
        <v>26</v>
      </c>
      <c r="L295" s="18" t="s">
        <v>22</v>
      </c>
      <c r="M295" s="46">
        <v>0</v>
      </c>
      <c r="N295" s="42"/>
      <c r="O295" s="43">
        <f t="shared" si="4"/>
        <v>0</v>
      </c>
    </row>
    <row r="296" spans="1:35" s="19" customFormat="1" x14ac:dyDescent="0.3">
      <c r="A296" s="17" t="s">
        <v>68</v>
      </c>
      <c r="B296" s="17" t="s">
        <v>2116</v>
      </c>
      <c r="C296" s="22" t="s">
        <v>1813</v>
      </c>
      <c r="D296" s="24">
        <v>34300</v>
      </c>
      <c r="E296" s="22" t="s">
        <v>71</v>
      </c>
      <c r="F296" s="22">
        <v>3.4801099999999998</v>
      </c>
      <c r="G296" s="22">
        <v>43.314700000000002</v>
      </c>
      <c r="H296" s="38" t="s">
        <v>2793</v>
      </c>
      <c r="I296" s="48"/>
      <c r="J296" s="21" t="s">
        <v>835</v>
      </c>
      <c r="K296" s="57" t="s">
        <v>26</v>
      </c>
      <c r="L296" s="18" t="s">
        <v>22</v>
      </c>
      <c r="M296" s="42"/>
      <c r="N296" s="42"/>
      <c r="O296" s="43">
        <f t="shared" si="4"/>
        <v>0</v>
      </c>
      <c r="P296" s="36"/>
      <c r="Q296" s="36"/>
      <c r="R296" s="36"/>
      <c r="S296" s="36"/>
      <c r="T296" s="36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F296" s="36"/>
      <c r="AG296" s="36"/>
      <c r="AH296" s="36"/>
      <c r="AI296" s="36"/>
    </row>
    <row r="297" spans="1:35" x14ac:dyDescent="0.3">
      <c r="A297" s="17" t="s">
        <v>68</v>
      </c>
      <c r="B297" s="17" t="s">
        <v>2117</v>
      </c>
      <c r="C297" s="22" t="s">
        <v>1140</v>
      </c>
      <c r="D297" s="24">
        <v>34700</v>
      </c>
      <c r="E297" s="22" t="s">
        <v>74</v>
      </c>
      <c r="F297" s="22">
        <v>3.3187798000000002</v>
      </c>
      <c r="G297" s="22">
        <v>43.732409599999997</v>
      </c>
      <c r="H297" s="38" t="s">
        <v>2793</v>
      </c>
      <c r="I297" s="48"/>
      <c r="J297" s="21" t="s">
        <v>835</v>
      </c>
      <c r="K297" s="18" t="s">
        <v>26</v>
      </c>
      <c r="L297" s="18" t="s">
        <v>22</v>
      </c>
      <c r="M297" s="46">
        <v>0</v>
      </c>
      <c r="N297" s="42"/>
      <c r="O297" s="43">
        <f t="shared" si="4"/>
        <v>0</v>
      </c>
    </row>
    <row r="298" spans="1:35" x14ac:dyDescent="0.3">
      <c r="A298" s="17" t="s">
        <v>68</v>
      </c>
      <c r="B298" s="17" t="s">
        <v>2118</v>
      </c>
      <c r="C298" s="22" t="s">
        <v>1141</v>
      </c>
      <c r="D298" s="24">
        <v>34500</v>
      </c>
      <c r="E298" s="22" t="s">
        <v>70</v>
      </c>
      <c r="F298" s="22">
        <v>3.2261660999999999</v>
      </c>
      <c r="G298" s="22">
        <v>43.336284200000001</v>
      </c>
      <c r="H298" s="38" t="s">
        <v>2794</v>
      </c>
      <c r="I298" s="48"/>
      <c r="J298" s="21" t="s">
        <v>827</v>
      </c>
      <c r="K298" s="18" t="s">
        <v>26</v>
      </c>
      <c r="L298" s="18" t="s">
        <v>22</v>
      </c>
      <c r="M298" s="46"/>
      <c r="N298" s="42"/>
      <c r="O298" s="43">
        <f t="shared" si="4"/>
        <v>0</v>
      </c>
    </row>
    <row r="299" spans="1:35" x14ac:dyDescent="0.3">
      <c r="A299" s="17" t="s">
        <v>68</v>
      </c>
      <c r="B299" s="17" t="s">
        <v>2119</v>
      </c>
      <c r="C299" s="22" t="s">
        <v>1142</v>
      </c>
      <c r="D299" s="24">
        <v>34934</v>
      </c>
      <c r="E299" s="22" t="s">
        <v>72</v>
      </c>
      <c r="F299" s="22">
        <v>3.8707883999999999</v>
      </c>
      <c r="G299" s="22">
        <v>43.606929299999997</v>
      </c>
      <c r="H299" s="38" t="s">
        <v>2794</v>
      </c>
      <c r="I299" s="48"/>
      <c r="J299" s="21" t="s">
        <v>827</v>
      </c>
      <c r="K299" s="18" t="s">
        <v>26</v>
      </c>
      <c r="L299" s="18" t="s">
        <v>22</v>
      </c>
      <c r="M299" s="46"/>
      <c r="N299" s="42"/>
      <c r="O299" s="43">
        <f t="shared" si="4"/>
        <v>0</v>
      </c>
    </row>
    <row r="300" spans="1:35" x14ac:dyDescent="0.3">
      <c r="A300" s="17" t="s">
        <v>68</v>
      </c>
      <c r="B300" s="17" t="s">
        <v>2120</v>
      </c>
      <c r="C300" s="22" t="s">
        <v>1143</v>
      </c>
      <c r="D300" s="24">
        <v>34117</v>
      </c>
      <c r="E300" s="22" t="s">
        <v>73</v>
      </c>
      <c r="F300" s="22">
        <v>3.7570039999999998</v>
      </c>
      <c r="G300" s="22">
        <v>43.444067199999999</v>
      </c>
      <c r="H300" s="38" t="s">
        <v>2793</v>
      </c>
      <c r="I300" s="48"/>
      <c r="J300" s="21" t="s">
        <v>835</v>
      </c>
      <c r="K300" s="57" t="s">
        <v>26</v>
      </c>
      <c r="L300" s="18" t="s">
        <v>22</v>
      </c>
      <c r="M300" s="42"/>
      <c r="N300" s="42"/>
      <c r="O300" s="43">
        <f t="shared" si="4"/>
        <v>0</v>
      </c>
    </row>
    <row r="301" spans="1:35" x14ac:dyDescent="0.3">
      <c r="A301" s="17" t="s">
        <v>68</v>
      </c>
      <c r="B301" s="17" t="s">
        <v>2121</v>
      </c>
      <c r="C301" s="22" t="s">
        <v>1144</v>
      </c>
      <c r="D301" s="24">
        <v>34082</v>
      </c>
      <c r="E301" s="22" t="s">
        <v>72</v>
      </c>
      <c r="F301" s="22">
        <v>3.8299105999999998</v>
      </c>
      <c r="G301" s="22">
        <v>43.616720800000003</v>
      </c>
      <c r="H301" s="38" t="s">
        <v>2792</v>
      </c>
      <c r="I301" s="48"/>
      <c r="J301" s="21" t="s">
        <v>824</v>
      </c>
      <c r="K301" s="18" t="s">
        <v>26</v>
      </c>
      <c r="L301" s="18" t="s">
        <v>22</v>
      </c>
      <c r="M301" s="46">
        <v>0</v>
      </c>
      <c r="N301" s="42"/>
      <c r="O301" s="43">
        <f t="shared" si="4"/>
        <v>0</v>
      </c>
    </row>
    <row r="302" spans="1:35" x14ac:dyDescent="0.3">
      <c r="A302" s="17" t="s">
        <v>68</v>
      </c>
      <c r="B302" s="17" t="s">
        <v>2122</v>
      </c>
      <c r="C302" s="22" t="s">
        <v>1145</v>
      </c>
      <c r="D302" s="24">
        <v>34400</v>
      </c>
      <c r="E302" s="22" t="s">
        <v>75</v>
      </c>
      <c r="F302" s="22">
        <v>4.1308066999999999</v>
      </c>
      <c r="G302" s="22">
        <v>43.677176799999998</v>
      </c>
      <c r="H302" s="38" t="s">
        <v>2792</v>
      </c>
      <c r="I302" s="48"/>
      <c r="J302" s="21" t="s">
        <v>824</v>
      </c>
      <c r="K302" s="18" t="s">
        <v>26</v>
      </c>
      <c r="L302" s="18" t="s">
        <v>22</v>
      </c>
      <c r="M302" s="46">
        <v>0</v>
      </c>
      <c r="N302" s="42"/>
      <c r="O302" s="43">
        <f t="shared" si="4"/>
        <v>0</v>
      </c>
    </row>
    <row r="303" spans="1:35" x14ac:dyDescent="0.3">
      <c r="A303" s="17" t="s">
        <v>68</v>
      </c>
      <c r="B303" s="17" t="s">
        <v>2123</v>
      </c>
      <c r="C303" s="22" t="s">
        <v>1146</v>
      </c>
      <c r="D303" s="24">
        <v>34200</v>
      </c>
      <c r="E303" s="22" t="s">
        <v>69</v>
      </c>
      <c r="F303" s="22">
        <v>3.7039202000000002</v>
      </c>
      <c r="G303" s="22">
        <v>43.407477999999998</v>
      </c>
      <c r="H303" s="38" t="s">
        <v>2793</v>
      </c>
      <c r="I303" s="48"/>
      <c r="J303" s="21" t="s">
        <v>835</v>
      </c>
      <c r="K303" s="18" t="s">
        <v>26</v>
      </c>
      <c r="L303" s="18" t="s">
        <v>22</v>
      </c>
      <c r="M303" s="46">
        <v>0</v>
      </c>
      <c r="N303" s="42"/>
      <c r="O303" s="43">
        <f t="shared" si="4"/>
        <v>0</v>
      </c>
    </row>
    <row r="304" spans="1:35" x14ac:dyDescent="0.3">
      <c r="A304" s="17" t="s">
        <v>725</v>
      </c>
      <c r="B304" s="17" t="s">
        <v>2124</v>
      </c>
      <c r="C304" s="22" t="s">
        <v>1147</v>
      </c>
      <c r="D304" s="24">
        <v>30820</v>
      </c>
      <c r="E304" s="22" t="s">
        <v>805</v>
      </c>
      <c r="F304" s="22">
        <v>4.2752217000000003</v>
      </c>
      <c r="G304" s="22">
        <v>43.8236451</v>
      </c>
      <c r="H304" s="38" t="s">
        <v>2792</v>
      </c>
      <c r="I304" s="48"/>
      <c r="J304" s="21" t="s">
        <v>824</v>
      </c>
      <c r="K304" s="18" t="s">
        <v>26</v>
      </c>
      <c r="L304" s="18" t="s">
        <v>22</v>
      </c>
      <c r="M304" s="46">
        <v>0</v>
      </c>
      <c r="N304" s="42"/>
      <c r="O304" s="43">
        <f t="shared" si="4"/>
        <v>0</v>
      </c>
    </row>
    <row r="305" spans="1:35" x14ac:dyDescent="0.3">
      <c r="A305" s="17" t="s">
        <v>725</v>
      </c>
      <c r="B305" s="17" t="s">
        <v>2125</v>
      </c>
      <c r="C305" s="22" t="s">
        <v>1148</v>
      </c>
      <c r="D305" s="24">
        <v>34172</v>
      </c>
      <c r="E305" s="22" t="s">
        <v>129</v>
      </c>
      <c r="F305" s="22">
        <v>3.9059403000000001</v>
      </c>
      <c r="G305" s="22">
        <v>43.625819800000002</v>
      </c>
      <c r="H305" s="38" t="s">
        <v>2792</v>
      </c>
      <c r="I305" s="48"/>
      <c r="J305" s="21" t="s">
        <v>824</v>
      </c>
      <c r="K305" s="18" t="s">
        <v>26</v>
      </c>
      <c r="L305" s="18" t="s">
        <v>22</v>
      </c>
      <c r="M305" s="46">
        <v>0</v>
      </c>
      <c r="N305" s="42"/>
      <c r="O305" s="43">
        <f t="shared" si="4"/>
        <v>0</v>
      </c>
    </row>
    <row r="306" spans="1:35" x14ac:dyDescent="0.3">
      <c r="A306" s="17" t="s">
        <v>725</v>
      </c>
      <c r="B306" s="17" t="s">
        <v>2126</v>
      </c>
      <c r="C306" s="22" t="s">
        <v>1149</v>
      </c>
      <c r="D306" s="24">
        <v>34240</v>
      </c>
      <c r="E306" s="22" t="s">
        <v>778</v>
      </c>
      <c r="F306" s="22">
        <v>3.0849030000000002</v>
      </c>
      <c r="G306" s="22">
        <v>43.597082999999998</v>
      </c>
      <c r="H306" s="38" t="s">
        <v>2792</v>
      </c>
      <c r="I306" s="48"/>
      <c r="J306" s="21" t="s">
        <v>824</v>
      </c>
      <c r="K306" s="18" t="s">
        <v>26</v>
      </c>
      <c r="L306" s="18" t="s">
        <v>22</v>
      </c>
      <c r="M306" s="46">
        <v>0</v>
      </c>
      <c r="N306" s="42"/>
      <c r="O306" s="43">
        <f t="shared" si="4"/>
        <v>0</v>
      </c>
    </row>
    <row r="307" spans="1:35" x14ac:dyDescent="0.3">
      <c r="A307" s="17" t="s">
        <v>725</v>
      </c>
      <c r="B307" s="17" t="s">
        <v>2127</v>
      </c>
      <c r="C307" s="22" t="s">
        <v>1150</v>
      </c>
      <c r="D307" s="24">
        <v>34200</v>
      </c>
      <c r="E307" s="22" t="s">
        <v>69</v>
      </c>
      <c r="F307" s="22">
        <v>3.668066</v>
      </c>
      <c r="G307" s="22">
        <v>43.407697800000001</v>
      </c>
      <c r="H307" s="38" t="s">
        <v>2793</v>
      </c>
      <c r="I307" s="48"/>
      <c r="J307" s="21" t="s">
        <v>835</v>
      </c>
      <c r="K307" s="18" t="s">
        <v>26</v>
      </c>
      <c r="L307" s="18" t="s">
        <v>22</v>
      </c>
      <c r="M307" s="46">
        <v>0</v>
      </c>
      <c r="N307" s="42"/>
      <c r="O307" s="43">
        <f t="shared" si="4"/>
        <v>0</v>
      </c>
    </row>
    <row r="308" spans="1:35" s="19" customFormat="1" x14ac:dyDescent="0.3">
      <c r="A308" s="17" t="s">
        <v>725</v>
      </c>
      <c r="B308" s="17" t="s">
        <v>2128</v>
      </c>
      <c r="C308" s="22" t="s">
        <v>1151</v>
      </c>
      <c r="D308" s="24">
        <v>34080</v>
      </c>
      <c r="E308" s="22" t="s">
        <v>72</v>
      </c>
      <c r="F308" s="22">
        <v>3.8166980000000001</v>
      </c>
      <c r="G308" s="22">
        <v>43.629086000000001</v>
      </c>
      <c r="H308" s="38" t="s">
        <v>2792</v>
      </c>
      <c r="I308" s="48"/>
      <c r="J308" s="21" t="s">
        <v>824</v>
      </c>
      <c r="K308" s="18" t="s">
        <v>26</v>
      </c>
      <c r="L308" s="18" t="s">
        <v>22</v>
      </c>
      <c r="M308" s="46">
        <v>0</v>
      </c>
      <c r="N308" s="42"/>
      <c r="O308" s="43">
        <f t="shared" si="4"/>
        <v>0</v>
      </c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</row>
    <row r="309" spans="1:35" x14ac:dyDescent="0.3">
      <c r="A309" s="17" t="s">
        <v>725</v>
      </c>
      <c r="B309" s="17" t="s">
        <v>2129</v>
      </c>
      <c r="C309" s="22" t="s">
        <v>1152</v>
      </c>
      <c r="D309" s="24" t="s">
        <v>785</v>
      </c>
      <c r="E309" s="22" t="s">
        <v>126</v>
      </c>
      <c r="F309" s="22">
        <v>1.6562699999999999</v>
      </c>
      <c r="G309" s="22">
        <v>43.101908999999999</v>
      </c>
      <c r="H309" s="38" t="s">
        <v>2793</v>
      </c>
      <c r="I309" s="48"/>
      <c r="J309" s="21" t="s">
        <v>835</v>
      </c>
      <c r="K309" s="18" t="s">
        <v>26</v>
      </c>
      <c r="L309" s="18" t="s">
        <v>22</v>
      </c>
      <c r="M309" s="46">
        <v>0</v>
      </c>
      <c r="N309" s="42"/>
      <c r="O309" s="43">
        <f t="shared" si="4"/>
        <v>0</v>
      </c>
    </row>
    <row r="310" spans="1:35" s="19" customFormat="1" x14ac:dyDescent="0.3">
      <c r="A310" s="17" t="s">
        <v>725</v>
      </c>
      <c r="B310" s="17" t="s">
        <v>2130</v>
      </c>
      <c r="C310" s="22" t="s">
        <v>1153</v>
      </c>
      <c r="D310" s="24">
        <v>66800</v>
      </c>
      <c r="E310" s="22" t="s">
        <v>130</v>
      </c>
      <c r="F310" s="22">
        <v>2.0401965999999998</v>
      </c>
      <c r="G310" s="22">
        <v>42.461982999999996</v>
      </c>
      <c r="H310" s="38" t="s">
        <v>2793</v>
      </c>
      <c r="I310" s="48"/>
      <c r="J310" s="21" t="s">
        <v>835</v>
      </c>
      <c r="K310" s="57" t="s">
        <v>26</v>
      </c>
      <c r="L310" s="18" t="s">
        <v>22</v>
      </c>
      <c r="M310" s="42"/>
      <c r="N310" s="42"/>
      <c r="O310" s="43">
        <f t="shared" si="4"/>
        <v>0</v>
      </c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</row>
    <row r="311" spans="1:35" x14ac:dyDescent="0.3">
      <c r="A311" s="17" t="s">
        <v>725</v>
      </c>
      <c r="B311" s="17" t="s">
        <v>2131</v>
      </c>
      <c r="C311" s="22" t="s">
        <v>1154</v>
      </c>
      <c r="D311" s="24">
        <v>31490</v>
      </c>
      <c r="E311" s="22" t="s">
        <v>127</v>
      </c>
      <c r="F311" s="22">
        <v>1.234313</v>
      </c>
      <c r="G311" s="22">
        <v>43.607717399999999</v>
      </c>
      <c r="H311" s="38" t="s">
        <v>2792</v>
      </c>
      <c r="I311" s="48"/>
      <c r="J311" s="21" t="s">
        <v>824</v>
      </c>
      <c r="K311" s="18" t="s">
        <v>26</v>
      </c>
      <c r="L311" s="18" t="s">
        <v>22</v>
      </c>
      <c r="M311" s="46">
        <v>0</v>
      </c>
      <c r="N311" s="42"/>
      <c r="O311" s="43">
        <f t="shared" si="4"/>
        <v>0</v>
      </c>
    </row>
    <row r="312" spans="1:35" x14ac:dyDescent="0.3">
      <c r="A312" s="17" t="s">
        <v>725</v>
      </c>
      <c r="B312" s="17" t="s">
        <v>2132</v>
      </c>
      <c r="C312" s="22" t="s">
        <v>1155</v>
      </c>
      <c r="D312" s="24">
        <v>34500</v>
      </c>
      <c r="E312" s="22" t="s">
        <v>70</v>
      </c>
      <c r="F312" s="22">
        <v>3.2520642</v>
      </c>
      <c r="G312" s="22">
        <v>43.342537200000002</v>
      </c>
      <c r="H312" s="38" t="s">
        <v>2793</v>
      </c>
      <c r="I312" s="48"/>
      <c r="J312" s="21" t="s">
        <v>835</v>
      </c>
      <c r="K312" s="18" t="s">
        <v>26</v>
      </c>
      <c r="L312" s="18" t="s">
        <v>22</v>
      </c>
      <c r="M312" s="46">
        <v>0</v>
      </c>
      <c r="N312" s="42"/>
      <c r="O312" s="43">
        <f t="shared" si="4"/>
        <v>0</v>
      </c>
    </row>
    <row r="313" spans="1:35" x14ac:dyDescent="0.3">
      <c r="A313" s="17" t="s">
        <v>725</v>
      </c>
      <c r="B313" s="17" t="s">
        <v>2133</v>
      </c>
      <c r="C313" s="22" t="s">
        <v>1156</v>
      </c>
      <c r="D313" s="24">
        <v>66162</v>
      </c>
      <c r="E313" s="22" t="s">
        <v>128</v>
      </c>
      <c r="F313" s="22">
        <v>2.8364699999999998</v>
      </c>
      <c r="G313" s="22">
        <v>42.515881999999998</v>
      </c>
      <c r="H313" s="38" t="s">
        <v>2792</v>
      </c>
      <c r="I313" s="48"/>
      <c r="J313" s="21" t="s">
        <v>824</v>
      </c>
      <c r="K313" s="18" t="s">
        <v>26</v>
      </c>
      <c r="L313" s="18" t="s">
        <v>22</v>
      </c>
      <c r="M313" s="46">
        <v>0</v>
      </c>
      <c r="N313" s="42"/>
      <c r="O313" s="43">
        <f t="shared" si="4"/>
        <v>0</v>
      </c>
    </row>
    <row r="314" spans="1:35" x14ac:dyDescent="0.3">
      <c r="A314" s="17" t="s">
        <v>725</v>
      </c>
      <c r="B314" s="17" t="s">
        <v>2134</v>
      </c>
      <c r="C314" s="22" t="s">
        <v>1157</v>
      </c>
      <c r="D314" s="24">
        <v>34500</v>
      </c>
      <c r="E314" s="22" t="s">
        <v>70</v>
      </c>
      <c r="F314" s="22">
        <v>3.2506740000000001</v>
      </c>
      <c r="G314" s="22">
        <v>43.332549999999998</v>
      </c>
      <c r="H314" s="38" t="s">
        <v>2793</v>
      </c>
      <c r="I314" s="48"/>
      <c r="J314" s="21" t="s">
        <v>835</v>
      </c>
      <c r="K314" s="57" t="s">
        <v>26</v>
      </c>
      <c r="L314" s="18" t="s">
        <v>19</v>
      </c>
      <c r="M314" s="42"/>
      <c r="N314" s="42"/>
      <c r="O314" s="43">
        <f t="shared" si="4"/>
        <v>0</v>
      </c>
    </row>
    <row r="315" spans="1:35" x14ac:dyDescent="0.3">
      <c r="A315" s="17" t="s">
        <v>725</v>
      </c>
      <c r="B315" s="17" t="s">
        <v>2135</v>
      </c>
      <c r="C315" s="22" t="s">
        <v>1158</v>
      </c>
      <c r="D315" s="24">
        <v>34500</v>
      </c>
      <c r="E315" s="22" t="s">
        <v>70</v>
      </c>
      <c r="F315" s="22">
        <v>3.2555839999999998</v>
      </c>
      <c r="G315" s="22">
        <v>43.336880999999998</v>
      </c>
      <c r="H315" s="38" t="s">
        <v>2793</v>
      </c>
      <c r="I315" s="48"/>
      <c r="J315" s="21" t="s">
        <v>835</v>
      </c>
      <c r="K315" s="57" t="s">
        <v>26</v>
      </c>
      <c r="L315" s="18" t="s">
        <v>19</v>
      </c>
      <c r="M315" s="42"/>
      <c r="N315" s="42"/>
      <c r="O315" s="43">
        <f t="shared" si="4"/>
        <v>0</v>
      </c>
    </row>
    <row r="316" spans="1:35" x14ac:dyDescent="0.3">
      <c r="A316" s="17" t="s">
        <v>725</v>
      </c>
      <c r="B316" s="17" t="s">
        <v>2136</v>
      </c>
      <c r="C316" s="22" t="s">
        <v>1159</v>
      </c>
      <c r="D316" s="24">
        <v>34170</v>
      </c>
      <c r="E316" s="22" t="s">
        <v>129</v>
      </c>
      <c r="F316" s="22">
        <v>3.9054361000000002</v>
      </c>
      <c r="G316" s="22">
        <v>43.625888799999998</v>
      </c>
      <c r="H316" s="38" t="s">
        <v>2792</v>
      </c>
      <c r="I316" s="48"/>
      <c r="J316" s="21" t="s">
        <v>823</v>
      </c>
      <c r="K316" s="18" t="s">
        <v>26</v>
      </c>
      <c r="L316" s="18" t="s">
        <v>19</v>
      </c>
      <c r="M316" s="46">
        <v>0</v>
      </c>
      <c r="N316" s="42"/>
      <c r="O316" s="43">
        <f t="shared" si="4"/>
        <v>0</v>
      </c>
    </row>
    <row r="317" spans="1:35" x14ac:dyDescent="0.3">
      <c r="A317" s="17" t="s">
        <v>1818</v>
      </c>
      <c r="B317" s="17" t="s">
        <v>2137</v>
      </c>
      <c r="C317" s="22" t="s">
        <v>1160</v>
      </c>
      <c r="D317" s="24">
        <v>31082</v>
      </c>
      <c r="E317" s="22" t="s">
        <v>46</v>
      </c>
      <c r="F317" s="22">
        <v>1.394552</v>
      </c>
      <c r="G317" s="22">
        <v>43.571381000000002</v>
      </c>
      <c r="H317" s="38" t="s">
        <v>2792</v>
      </c>
      <c r="I317" s="48"/>
      <c r="J317" s="21" t="s">
        <v>824</v>
      </c>
      <c r="K317" s="18" t="s">
        <v>26</v>
      </c>
      <c r="L317" s="18" t="s">
        <v>22</v>
      </c>
      <c r="M317" s="46">
        <v>0</v>
      </c>
      <c r="N317" s="42"/>
      <c r="O317" s="43">
        <f t="shared" si="4"/>
        <v>0</v>
      </c>
    </row>
    <row r="318" spans="1:35" x14ac:dyDescent="0.3">
      <c r="A318" s="17" t="s">
        <v>1818</v>
      </c>
      <c r="B318" s="17" t="s">
        <v>2138</v>
      </c>
      <c r="C318" s="22" t="s">
        <v>1161</v>
      </c>
      <c r="D318" s="24">
        <v>34000</v>
      </c>
      <c r="E318" s="22" t="s">
        <v>72</v>
      </c>
      <c r="F318" s="22">
        <v>3.8767980999999998</v>
      </c>
      <c r="G318" s="22">
        <v>43.600955999999996</v>
      </c>
      <c r="H318" s="38" t="s">
        <v>2792</v>
      </c>
      <c r="I318" s="48"/>
      <c r="J318" s="21" t="s">
        <v>824</v>
      </c>
      <c r="K318" s="18" t="s">
        <v>26</v>
      </c>
      <c r="L318" s="18" t="s">
        <v>22</v>
      </c>
      <c r="M318" s="46">
        <v>0</v>
      </c>
      <c r="N318" s="42"/>
      <c r="O318" s="43">
        <f t="shared" si="4"/>
        <v>0</v>
      </c>
    </row>
    <row r="319" spans="1:35" x14ac:dyDescent="0.3">
      <c r="A319" s="17" t="s">
        <v>1818</v>
      </c>
      <c r="B319" s="17" t="s">
        <v>2138</v>
      </c>
      <c r="C319" s="22" t="s">
        <v>1162</v>
      </c>
      <c r="D319" s="24">
        <v>34000</v>
      </c>
      <c r="E319" s="22" t="s">
        <v>72</v>
      </c>
      <c r="F319" s="22">
        <v>3.8708795</v>
      </c>
      <c r="G319" s="22">
        <v>43.606217999999998</v>
      </c>
      <c r="H319" s="38" t="s">
        <v>2792</v>
      </c>
      <c r="I319" s="48"/>
      <c r="J319" s="21" t="s">
        <v>822</v>
      </c>
      <c r="K319" s="18" t="s">
        <v>26</v>
      </c>
      <c r="L319" s="18" t="s">
        <v>22</v>
      </c>
      <c r="M319" s="46">
        <v>0</v>
      </c>
      <c r="N319" s="42"/>
      <c r="O319" s="43">
        <f t="shared" si="4"/>
        <v>0</v>
      </c>
    </row>
    <row r="320" spans="1:35" x14ac:dyDescent="0.3">
      <c r="A320" s="17" t="s">
        <v>1818</v>
      </c>
      <c r="B320" s="17" t="s">
        <v>2139</v>
      </c>
      <c r="C320" s="22" t="s">
        <v>1163</v>
      </c>
      <c r="D320" s="24">
        <v>66000</v>
      </c>
      <c r="E320" s="22" t="s">
        <v>93</v>
      </c>
      <c r="F320" s="22">
        <v>2.889777</v>
      </c>
      <c r="G320" s="22">
        <v>42.702061</v>
      </c>
      <c r="H320" s="38" t="s">
        <v>2793</v>
      </c>
      <c r="I320" s="48"/>
      <c r="J320" s="21" t="s">
        <v>835</v>
      </c>
      <c r="K320" s="18" t="s">
        <v>26</v>
      </c>
      <c r="L320" s="18" t="s">
        <v>22</v>
      </c>
      <c r="M320" s="46">
        <v>0</v>
      </c>
      <c r="N320" s="42"/>
      <c r="O320" s="43">
        <f t="shared" si="4"/>
        <v>0</v>
      </c>
    </row>
    <row r="321" spans="1:35" x14ac:dyDescent="0.3">
      <c r="A321" s="17" t="s">
        <v>171</v>
      </c>
      <c r="B321" s="17" t="s">
        <v>2140</v>
      </c>
      <c r="C321" s="22" t="s">
        <v>1164</v>
      </c>
      <c r="D321" s="24">
        <v>35770</v>
      </c>
      <c r="E321" s="22" t="s">
        <v>172</v>
      </c>
      <c r="F321" s="22">
        <v>-1.6242049000000001</v>
      </c>
      <c r="G321" s="22">
        <v>48.064327900000002</v>
      </c>
      <c r="H321" s="38" t="s">
        <v>2792</v>
      </c>
      <c r="I321" s="48"/>
      <c r="J321" s="21" t="s">
        <v>823</v>
      </c>
      <c r="K321" s="18" t="s">
        <v>26</v>
      </c>
      <c r="L321" s="18" t="s">
        <v>22</v>
      </c>
      <c r="M321" s="46">
        <v>0</v>
      </c>
      <c r="N321" s="42"/>
      <c r="O321" s="43">
        <f t="shared" si="4"/>
        <v>0</v>
      </c>
    </row>
    <row r="322" spans="1:35" x14ac:dyDescent="0.3">
      <c r="A322" s="17" t="s">
        <v>171</v>
      </c>
      <c r="B322" s="17" t="s">
        <v>2141</v>
      </c>
      <c r="C322" s="22" t="s">
        <v>1165</v>
      </c>
      <c r="D322" s="24">
        <v>35000</v>
      </c>
      <c r="E322" s="22" t="s">
        <v>173</v>
      </c>
      <c r="F322" s="22">
        <v>-1.6758911000000001</v>
      </c>
      <c r="G322" s="22">
        <v>48.105344000000002</v>
      </c>
      <c r="H322" s="38" t="s">
        <v>2792</v>
      </c>
      <c r="I322" s="48"/>
      <c r="J322" s="21" t="s">
        <v>826</v>
      </c>
      <c r="K322" s="18" t="s">
        <v>26</v>
      </c>
      <c r="L322" s="18" t="s">
        <v>22</v>
      </c>
      <c r="M322" s="46">
        <v>0</v>
      </c>
      <c r="N322" s="42"/>
      <c r="O322" s="43">
        <f t="shared" si="4"/>
        <v>0</v>
      </c>
    </row>
    <row r="323" spans="1:35" x14ac:dyDescent="0.3">
      <c r="A323" s="17" t="s">
        <v>171</v>
      </c>
      <c r="B323" s="17" t="s">
        <v>2142</v>
      </c>
      <c r="C323" s="22" t="s">
        <v>1166</v>
      </c>
      <c r="D323" s="24">
        <v>35516</v>
      </c>
      <c r="E323" s="22" t="s">
        <v>15</v>
      </c>
      <c r="F323" s="22">
        <v>-1.602911</v>
      </c>
      <c r="G323" s="22">
        <v>48.119506000000001</v>
      </c>
      <c r="H323" s="38" t="s">
        <v>2793</v>
      </c>
      <c r="I323" s="48"/>
      <c r="J323" s="21" t="s">
        <v>835</v>
      </c>
      <c r="K323" s="18" t="s">
        <v>26</v>
      </c>
      <c r="L323" s="18" t="s">
        <v>22</v>
      </c>
      <c r="M323" s="46">
        <v>0</v>
      </c>
      <c r="N323" s="42"/>
      <c r="O323" s="43">
        <f t="shared" si="4"/>
        <v>0</v>
      </c>
    </row>
    <row r="324" spans="1:35" x14ac:dyDescent="0.3">
      <c r="A324" s="17" t="s">
        <v>171</v>
      </c>
      <c r="B324" s="17" t="s">
        <v>2143</v>
      </c>
      <c r="C324" s="22" t="s">
        <v>1167</v>
      </c>
      <c r="D324" s="24">
        <v>35045</v>
      </c>
      <c r="E324" s="22" t="s">
        <v>173</v>
      </c>
      <c r="F324" s="22">
        <v>-1.6721010999999999</v>
      </c>
      <c r="G324" s="22">
        <v>48.088042000000002</v>
      </c>
      <c r="H324" s="38" t="s">
        <v>2793</v>
      </c>
      <c r="I324" s="48"/>
      <c r="J324" s="21" t="s">
        <v>835</v>
      </c>
      <c r="K324" s="57" t="s">
        <v>26</v>
      </c>
      <c r="L324" s="18" t="s">
        <v>22</v>
      </c>
      <c r="M324" s="42"/>
      <c r="N324" s="42"/>
      <c r="O324" s="43">
        <f t="shared" si="4"/>
        <v>0</v>
      </c>
    </row>
    <row r="325" spans="1:35" x14ac:dyDescent="0.3">
      <c r="A325" s="17" t="s">
        <v>171</v>
      </c>
      <c r="B325" s="17" t="s">
        <v>2144</v>
      </c>
      <c r="C325" s="22" t="s">
        <v>1168</v>
      </c>
      <c r="D325" s="24">
        <v>35300</v>
      </c>
      <c r="E325" s="22" t="s">
        <v>174</v>
      </c>
      <c r="F325" s="22">
        <v>-1.2008634</v>
      </c>
      <c r="G325" s="22">
        <v>48.351207700000003</v>
      </c>
      <c r="H325" s="38" t="s">
        <v>2792</v>
      </c>
      <c r="I325" s="48"/>
      <c r="J325" s="21" t="s">
        <v>824</v>
      </c>
      <c r="K325" s="18" t="s">
        <v>26</v>
      </c>
      <c r="L325" s="18" t="s">
        <v>22</v>
      </c>
      <c r="M325" s="46">
        <v>0</v>
      </c>
      <c r="N325" s="42"/>
      <c r="O325" s="43">
        <f t="shared" si="4"/>
        <v>0</v>
      </c>
    </row>
    <row r="326" spans="1:35" x14ac:dyDescent="0.3">
      <c r="A326" s="17" t="s">
        <v>171</v>
      </c>
      <c r="B326" s="17" t="s">
        <v>2145</v>
      </c>
      <c r="C326" s="22" t="s">
        <v>1169</v>
      </c>
      <c r="D326" s="24">
        <v>35000</v>
      </c>
      <c r="E326" s="22" t="s">
        <v>173</v>
      </c>
      <c r="F326" s="22">
        <v>-1.6710756</v>
      </c>
      <c r="G326" s="22">
        <v>48.104990200000003</v>
      </c>
      <c r="H326" s="38" t="s">
        <v>2792</v>
      </c>
      <c r="I326" s="48"/>
      <c r="J326" s="21" t="s">
        <v>823</v>
      </c>
      <c r="K326" s="18" t="s">
        <v>26</v>
      </c>
      <c r="L326" s="18" t="s">
        <v>22</v>
      </c>
      <c r="M326" s="46">
        <v>0</v>
      </c>
      <c r="N326" s="42"/>
      <c r="O326" s="43">
        <f t="shared" si="4"/>
        <v>0</v>
      </c>
    </row>
    <row r="327" spans="1:35" s="19" customFormat="1" x14ac:dyDescent="0.3">
      <c r="A327" s="17" t="s">
        <v>171</v>
      </c>
      <c r="B327" s="17" t="s">
        <v>2146</v>
      </c>
      <c r="C327" s="22" t="s">
        <v>1170</v>
      </c>
      <c r="D327" s="24">
        <v>35706</v>
      </c>
      <c r="E327" s="22" t="s">
        <v>173</v>
      </c>
      <c r="F327" s="22">
        <v>-1.6605524</v>
      </c>
      <c r="G327" s="22">
        <v>48.124696100000001</v>
      </c>
      <c r="H327" s="38" t="s">
        <v>2793</v>
      </c>
      <c r="I327" s="48"/>
      <c r="J327" s="21" t="s">
        <v>835</v>
      </c>
      <c r="K327" s="57" t="s">
        <v>26</v>
      </c>
      <c r="L327" s="18" t="s">
        <v>22</v>
      </c>
      <c r="M327" s="42"/>
      <c r="N327" s="42"/>
      <c r="O327" s="43">
        <f t="shared" si="4"/>
        <v>0</v>
      </c>
      <c r="P327" s="36"/>
      <c r="Q327" s="36"/>
      <c r="R327" s="36"/>
      <c r="S327" s="36"/>
      <c r="T327" s="36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F327" s="36"/>
      <c r="AG327" s="36"/>
      <c r="AH327" s="36"/>
      <c r="AI327" s="36"/>
    </row>
    <row r="328" spans="1:35" s="19" customFormat="1" x14ac:dyDescent="0.3">
      <c r="A328" s="17" t="s">
        <v>171</v>
      </c>
      <c r="B328" s="17" t="s">
        <v>2147</v>
      </c>
      <c r="C328" s="22" t="s">
        <v>1171</v>
      </c>
      <c r="D328" s="24">
        <v>35000</v>
      </c>
      <c r="E328" s="22" t="s">
        <v>173</v>
      </c>
      <c r="F328" s="22">
        <v>-1.6581892</v>
      </c>
      <c r="G328" s="26">
        <v>48.126249799999997</v>
      </c>
      <c r="H328" s="38" t="s">
        <v>2793</v>
      </c>
      <c r="I328" s="48"/>
      <c r="J328" s="21" t="s">
        <v>835</v>
      </c>
      <c r="K328" s="18" t="s">
        <v>26</v>
      </c>
      <c r="L328" s="18" t="s">
        <v>22</v>
      </c>
      <c r="M328" s="46">
        <v>0</v>
      </c>
      <c r="N328" s="42"/>
      <c r="O328" s="43">
        <f t="shared" ref="O328:O391" si="5">M328+(N328*12)</f>
        <v>0</v>
      </c>
      <c r="P328" s="36"/>
      <c r="Q328" s="36"/>
      <c r="R328" s="36"/>
      <c r="S328" s="36"/>
      <c r="T328" s="36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F328" s="36"/>
      <c r="AG328" s="36"/>
      <c r="AH328" s="36"/>
      <c r="AI328" s="36"/>
    </row>
    <row r="329" spans="1:35" x14ac:dyDescent="0.3">
      <c r="A329" s="17" t="s">
        <v>171</v>
      </c>
      <c r="B329" s="17" t="s">
        <v>2148</v>
      </c>
      <c r="C329" s="22" t="s">
        <v>1172</v>
      </c>
      <c r="D329" s="24">
        <v>35601</v>
      </c>
      <c r="E329" s="22" t="s">
        <v>176</v>
      </c>
      <c r="F329" s="22">
        <v>-2.0819464999999999</v>
      </c>
      <c r="G329" s="22">
        <v>47.652794700000001</v>
      </c>
      <c r="H329" s="38" t="s">
        <v>2793</v>
      </c>
      <c r="I329" s="48"/>
      <c r="J329" s="21" t="s">
        <v>835</v>
      </c>
      <c r="K329" s="18" t="s">
        <v>26</v>
      </c>
      <c r="L329" s="18" t="s">
        <v>22</v>
      </c>
      <c r="M329" s="46">
        <v>0</v>
      </c>
      <c r="N329" s="42"/>
      <c r="O329" s="43">
        <f t="shared" si="5"/>
        <v>0</v>
      </c>
    </row>
    <row r="330" spans="1:35" s="19" customFormat="1" x14ac:dyDescent="0.3">
      <c r="A330" s="17" t="s">
        <v>171</v>
      </c>
      <c r="B330" s="17" t="s">
        <v>2149</v>
      </c>
      <c r="C330" s="22" t="s">
        <v>1173</v>
      </c>
      <c r="D330" s="24">
        <v>35000</v>
      </c>
      <c r="E330" s="22" t="s">
        <v>173</v>
      </c>
      <c r="F330" s="22">
        <v>-1.6829668</v>
      </c>
      <c r="G330" s="22">
        <v>48.101985900000003</v>
      </c>
      <c r="H330" s="38" t="s">
        <v>2792</v>
      </c>
      <c r="I330" s="48"/>
      <c r="J330" s="21" t="s">
        <v>824</v>
      </c>
      <c r="K330" s="18" t="s">
        <v>26</v>
      </c>
      <c r="L330" s="18" t="s">
        <v>22</v>
      </c>
      <c r="M330" s="46">
        <v>0</v>
      </c>
      <c r="N330" s="42"/>
      <c r="O330" s="43">
        <f t="shared" si="5"/>
        <v>0</v>
      </c>
      <c r="P330" s="36"/>
      <c r="Q330" s="36"/>
      <c r="R330" s="36"/>
      <c r="S330" s="36"/>
      <c r="T330" s="36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F330" s="36"/>
      <c r="AG330" s="36"/>
      <c r="AH330" s="36"/>
      <c r="AI330" s="36"/>
    </row>
    <row r="331" spans="1:35" s="19" customFormat="1" x14ac:dyDescent="0.3">
      <c r="A331" s="17" t="s">
        <v>171</v>
      </c>
      <c r="B331" s="17" t="s">
        <v>2150</v>
      </c>
      <c r="C331" s="22" t="s">
        <v>1174</v>
      </c>
      <c r="D331" s="24">
        <v>35411</v>
      </c>
      <c r="E331" s="22" t="s">
        <v>779</v>
      </c>
      <c r="F331" s="22">
        <v>-2.0071211999999998</v>
      </c>
      <c r="G331" s="22">
        <v>48.648458499999997</v>
      </c>
      <c r="H331" s="38" t="s">
        <v>2792</v>
      </c>
      <c r="I331" s="48"/>
      <c r="J331" s="21" t="s">
        <v>824</v>
      </c>
      <c r="K331" s="18" t="s">
        <v>26</v>
      </c>
      <c r="L331" s="18" t="s">
        <v>22</v>
      </c>
      <c r="M331" s="46">
        <v>0</v>
      </c>
      <c r="N331" s="42"/>
      <c r="O331" s="43">
        <f t="shared" si="5"/>
        <v>0</v>
      </c>
      <c r="P331" s="36"/>
      <c r="Q331" s="36"/>
      <c r="R331" s="36"/>
      <c r="S331" s="36"/>
      <c r="T331" s="36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F331" s="36"/>
      <c r="AG331" s="36"/>
      <c r="AH331" s="36"/>
      <c r="AI331" s="36"/>
    </row>
    <row r="332" spans="1:35" s="19" customFormat="1" x14ac:dyDescent="0.3">
      <c r="A332" s="17" t="s">
        <v>171</v>
      </c>
      <c r="B332" s="17" t="s">
        <v>2151</v>
      </c>
      <c r="C332" s="22" t="s">
        <v>1175</v>
      </c>
      <c r="D332" s="24">
        <v>35500</v>
      </c>
      <c r="E332" s="22" t="s">
        <v>175</v>
      </c>
      <c r="F332" s="22">
        <v>-1.2098263</v>
      </c>
      <c r="G332" s="22">
        <v>48.121693299999997</v>
      </c>
      <c r="H332" s="38" t="s">
        <v>2793</v>
      </c>
      <c r="I332" s="48"/>
      <c r="J332" s="21" t="s">
        <v>835</v>
      </c>
      <c r="K332" s="18" t="s">
        <v>26</v>
      </c>
      <c r="L332" s="18" t="s">
        <v>22</v>
      </c>
      <c r="M332" s="46">
        <v>0</v>
      </c>
      <c r="N332" s="42"/>
      <c r="O332" s="43">
        <f t="shared" si="5"/>
        <v>0</v>
      </c>
      <c r="P332" s="36"/>
      <c r="Q332" s="36"/>
      <c r="R332" s="36"/>
      <c r="S332" s="36"/>
      <c r="T332" s="36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F332" s="36"/>
      <c r="AG332" s="36"/>
      <c r="AH332" s="36"/>
      <c r="AI332" s="36"/>
    </row>
    <row r="333" spans="1:35" s="19" customFormat="1" x14ac:dyDescent="0.3">
      <c r="A333" s="17" t="s">
        <v>1819</v>
      </c>
      <c r="B333" s="17" t="s">
        <v>2152</v>
      </c>
      <c r="C333" s="22" t="s">
        <v>1176</v>
      </c>
      <c r="D333" s="24">
        <v>35044</v>
      </c>
      <c r="E333" s="22" t="s">
        <v>776</v>
      </c>
      <c r="F333" s="22">
        <v>-1.6335919000000001</v>
      </c>
      <c r="G333" s="22">
        <v>48.093833500000002</v>
      </c>
      <c r="H333" s="38" t="s">
        <v>2792</v>
      </c>
      <c r="I333" s="48"/>
      <c r="J333" s="21" t="s">
        <v>823</v>
      </c>
      <c r="K333" s="18" t="s">
        <v>26</v>
      </c>
      <c r="L333" s="18" t="s">
        <v>22</v>
      </c>
      <c r="M333" s="46">
        <v>0</v>
      </c>
      <c r="N333" s="42"/>
      <c r="O333" s="43">
        <f t="shared" si="5"/>
        <v>0</v>
      </c>
      <c r="P333" s="36"/>
      <c r="Q333" s="36"/>
      <c r="R333" s="36"/>
      <c r="S333" s="36"/>
      <c r="T333" s="36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F333" s="36"/>
      <c r="AG333" s="36"/>
      <c r="AH333" s="36"/>
      <c r="AI333" s="36"/>
    </row>
    <row r="334" spans="1:35" s="19" customFormat="1" x14ac:dyDescent="0.3">
      <c r="A334" s="17" t="s">
        <v>543</v>
      </c>
      <c r="B334" s="17" t="s">
        <v>2153</v>
      </c>
      <c r="C334" s="22" t="s">
        <v>1177</v>
      </c>
      <c r="D334" s="24">
        <v>36000</v>
      </c>
      <c r="E334" s="22" t="s">
        <v>544</v>
      </c>
      <c r="F334" s="22">
        <v>1.7070430000000001</v>
      </c>
      <c r="G334" s="22">
        <v>46.794015299999998</v>
      </c>
      <c r="H334" s="38" t="s">
        <v>2792</v>
      </c>
      <c r="I334" s="48"/>
      <c r="J334" s="21" t="s">
        <v>823</v>
      </c>
      <c r="K334" s="18" t="s">
        <v>26</v>
      </c>
      <c r="L334" s="18" t="s">
        <v>22</v>
      </c>
      <c r="M334" s="46">
        <v>0</v>
      </c>
      <c r="N334" s="42"/>
      <c r="O334" s="43">
        <f t="shared" si="5"/>
        <v>0</v>
      </c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</row>
    <row r="335" spans="1:35" x14ac:dyDescent="0.3">
      <c r="A335" s="17" t="s">
        <v>552</v>
      </c>
      <c r="B335" s="17" t="s">
        <v>2154</v>
      </c>
      <c r="C335" s="22" t="s">
        <v>1178</v>
      </c>
      <c r="D335" s="24">
        <v>37400</v>
      </c>
      <c r="E335" s="22" t="s">
        <v>556</v>
      </c>
      <c r="F335" s="22">
        <v>0.98638680000000001</v>
      </c>
      <c r="G335" s="22">
        <v>47.410432499999999</v>
      </c>
      <c r="H335" s="38" t="s">
        <v>2793</v>
      </c>
      <c r="I335" s="48"/>
      <c r="J335" s="21" t="s">
        <v>835</v>
      </c>
      <c r="K335" s="57" t="s">
        <v>26</v>
      </c>
      <c r="L335" s="18" t="s">
        <v>22</v>
      </c>
      <c r="M335" s="42"/>
      <c r="N335" s="42"/>
      <c r="O335" s="43">
        <f t="shared" si="5"/>
        <v>0</v>
      </c>
    </row>
    <row r="336" spans="1:35" x14ac:dyDescent="0.3">
      <c r="A336" s="17" t="s">
        <v>552</v>
      </c>
      <c r="B336" s="17" t="s">
        <v>2155</v>
      </c>
      <c r="C336" s="22" t="s">
        <v>1179</v>
      </c>
      <c r="D336" s="24">
        <v>37600</v>
      </c>
      <c r="E336" s="22" t="s">
        <v>555</v>
      </c>
      <c r="F336" s="22">
        <v>0.99163140000000005</v>
      </c>
      <c r="G336" s="22">
        <v>47.126865899999999</v>
      </c>
      <c r="H336" s="38" t="s">
        <v>2793</v>
      </c>
      <c r="I336" s="48"/>
      <c r="J336" s="21" t="s">
        <v>835</v>
      </c>
      <c r="K336" s="57" t="s">
        <v>26</v>
      </c>
      <c r="L336" s="18" t="s">
        <v>22</v>
      </c>
      <c r="M336" s="42"/>
      <c r="N336" s="42"/>
      <c r="O336" s="43">
        <f t="shared" si="5"/>
        <v>0</v>
      </c>
    </row>
    <row r="337" spans="1:35" s="19" customFormat="1" x14ac:dyDescent="0.3">
      <c r="A337" s="17" t="s">
        <v>552</v>
      </c>
      <c r="B337" s="17" t="s">
        <v>2156</v>
      </c>
      <c r="C337" s="22" t="s">
        <v>1180</v>
      </c>
      <c r="D337" s="24">
        <v>37035</v>
      </c>
      <c r="E337" s="22" t="s">
        <v>553</v>
      </c>
      <c r="F337" s="22">
        <v>0.69878600000000002</v>
      </c>
      <c r="G337" s="22">
        <v>47.386346000000003</v>
      </c>
      <c r="H337" s="38" t="s">
        <v>2792</v>
      </c>
      <c r="I337" s="48"/>
      <c r="J337" s="21" t="s">
        <v>826</v>
      </c>
      <c r="K337" s="18" t="s">
        <v>26</v>
      </c>
      <c r="L337" s="18" t="s">
        <v>22</v>
      </c>
      <c r="M337" s="46">
        <v>0</v>
      </c>
      <c r="N337" s="42"/>
      <c r="O337" s="43">
        <f t="shared" si="5"/>
        <v>0</v>
      </c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</row>
    <row r="338" spans="1:35" x14ac:dyDescent="0.3">
      <c r="A338" s="17" t="s">
        <v>552</v>
      </c>
      <c r="B338" s="17" t="s">
        <v>2157</v>
      </c>
      <c r="C338" s="22" t="s">
        <v>1181</v>
      </c>
      <c r="D338" s="24">
        <v>37035</v>
      </c>
      <c r="E338" s="22" t="s">
        <v>553</v>
      </c>
      <c r="F338" s="22">
        <v>0.67913199999999996</v>
      </c>
      <c r="G338" s="22">
        <v>47.3911394</v>
      </c>
      <c r="H338" s="38" t="s">
        <v>2792</v>
      </c>
      <c r="I338" s="48"/>
      <c r="J338" s="21" t="s">
        <v>823</v>
      </c>
      <c r="K338" s="18" t="s">
        <v>26</v>
      </c>
      <c r="L338" s="18" t="s">
        <v>22</v>
      </c>
      <c r="M338" s="46">
        <v>0</v>
      </c>
      <c r="N338" s="42"/>
      <c r="O338" s="43">
        <f t="shared" si="5"/>
        <v>0</v>
      </c>
    </row>
    <row r="339" spans="1:35" x14ac:dyDescent="0.3">
      <c r="A339" s="17" t="s">
        <v>570</v>
      </c>
      <c r="B339" s="17" t="s">
        <v>2158</v>
      </c>
      <c r="C339" s="22" t="s">
        <v>1182</v>
      </c>
      <c r="D339" s="24">
        <v>87073</v>
      </c>
      <c r="E339" s="22" t="s">
        <v>538</v>
      </c>
      <c r="F339" s="22">
        <v>1.293501</v>
      </c>
      <c r="G339" s="22">
        <v>45.877560000000003</v>
      </c>
      <c r="H339" s="38" t="s">
        <v>2792</v>
      </c>
      <c r="I339" s="48"/>
      <c r="J339" s="21" t="s">
        <v>822</v>
      </c>
      <c r="K339" s="18" t="s">
        <v>26</v>
      </c>
      <c r="L339" s="18" t="s">
        <v>22</v>
      </c>
      <c r="M339" s="46">
        <v>0</v>
      </c>
      <c r="N339" s="42"/>
      <c r="O339" s="43">
        <f t="shared" si="5"/>
        <v>0</v>
      </c>
    </row>
    <row r="340" spans="1:35" s="19" customFormat="1" x14ac:dyDescent="0.3">
      <c r="A340" s="17" t="s">
        <v>570</v>
      </c>
      <c r="B340" s="17" t="s">
        <v>2159</v>
      </c>
      <c r="C340" s="22" t="s">
        <v>1183</v>
      </c>
      <c r="D340" s="24">
        <v>37000</v>
      </c>
      <c r="E340" s="22" t="s">
        <v>553</v>
      </c>
      <c r="F340" s="22">
        <v>0.69601100000000005</v>
      </c>
      <c r="G340" s="22">
        <v>47.389037999999999</v>
      </c>
      <c r="H340" s="38" t="s">
        <v>2792</v>
      </c>
      <c r="I340" s="48"/>
      <c r="J340" s="21" t="s">
        <v>823</v>
      </c>
      <c r="K340" s="18" t="s">
        <v>26</v>
      </c>
      <c r="L340" s="18" t="s">
        <v>22</v>
      </c>
      <c r="M340" s="46">
        <v>0</v>
      </c>
      <c r="N340" s="42"/>
      <c r="O340" s="43">
        <f t="shared" si="5"/>
        <v>0</v>
      </c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</row>
    <row r="341" spans="1:35" x14ac:dyDescent="0.3">
      <c r="A341" s="17" t="s">
        <v>727</v>
      </c>
      <c r="B341" s="17" t="s">
        <v>2160</v>
      </c>
      <c r="C341" s="22" t="s">
        <v>1184</v>
      </c>
      <c r="D341" s="24">
        <v>49000</v>
      </c>
      <c r="E341" s="22" t="s">
        <v>21</v>
      </c>
      <c r="F341" s="22">
        <v>-0.53108270000006996</v>
      </c>
      <c r="G341" s="22">
        <v>47.463710399999997</v>
      </c>
      <c r="H341" s="38" t="s">
        <v>2793</v>
      </c>
      <c r="I341" s="48"/>
      <c r="J341" s="21" t="s">
        <v>835</v>
      </c>
      <c r="K341" s="18" t="s">
        <v>26</v>
      </c>
      <c r="L341" s="18" t="s">
        <v>22</v>
      </c>
      <c r="M341" s="46">
        <v>0</v>
      </c>
      <c r="N341" s="42"/>
      <c r="O341" s="43">
        <f t="shared" si="5"/>
        <v>0</v>
      </c>
    </row>
    <row r="342" spans="1:35" s="19" customFormat="1" x14ac:dyDescent="0.3">
      <c r="A342" s="17" t="s">
        <v>727</v>
      </c>
      <c r="B342" s="17" t="s">
        <v>2161</v>
      </c>
      <c r="C342" s="22" t="s">
        <v>1185</v>
      </c>
      <c r="D342" s="24">
        <v>18230</v>
      </c>
      <c r="E342" s="22" t="s">
        <v>803</v>
      </c>
      <c r="F342" s="22">
        <v>2.3579568000000002</v>
      </c>
      <c r="G342" s="22">
        <v>47.110118200000002</v>
      </c>
      <c r="H342" s="38" t="s">
        <v>2793</v>
      </c>
      <c r="I342" s="48"/>
      <c r="J342" s="21" t="s">
        <v>835</v>
      </c>
      <c r="K342" s="18" t="s">
        <v>26</v>
      </c>
      <c r="L342" s="18" t="s">
        <v>22</v>
      </c>
      <c r="M342" s="46">
        <v>0</v>
      </c>
      <c r="N342" s="42"/>
      <c r="O342" s="43">
        <f t="shared" si="5"/>
        <v>0</v>
      </c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</row>
    <row r="343" spans="1:35" s="19" customFormat="1" x14ac:dyDescent="0.3">
      <c r="A343" s="17" t="s">
        <v>727</v>
      </c>
      <c r="B343" s="17" t="s">
        <v>2162</v>
      </c>
      <c r="C343" s="22" t="s">
        <v>1186</v>
      </c>
      <c r="D343" s="24">
        <v>14200</v>
      </c>
      <c r="E343" s="22" t="s">
        <v>804</v>
      </c>
      <c r="F343" s="22">
        <v>-0.33375160000003001</v>
      </c>
      <c r="G343" s="22">
        <v>49.203171300000001</v>
      </c>
      <c r="H343" s="38" t="s">
        <v>2793</v>
      </c>
      <c r="I343" s="48"/>
      <c r="J343" s="21" t="s">
        <v>835</v>
      </c>
      <c r="K343" s="18" t="s">
        <v>26</v>
      </c>
      <c r="L343" s="18" t="s">
        <v>22</v>
      </c>
      <c r="M343" s="46">
        <v>0</v>
      </c>
      <c r="N343" s="42"/>
      <c r="O343" s="43">
        <f t="shared" si="5"/>
        <v>0</v>
      </c>
      <c r="P343" s="36"/>
      <c r="Q343" s="36"/>
      <c r="R343" s="36"/>
      <c r="S343" s="36"/>
      <c r="T343" s="36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F343" s="36"/>
      <c r="AG343" s="36"/>
      <c r="AH343" s="36"/>
      <c r="AI343" s="36"/>
    </row>
    <row r="344" spans="1:35" s="19" customFormat="1" x14ac:dyDescent="0.3">
      <c r="A344" s="17" t="s">
        <v>727</v>
      </c>
      <c r="B344" s="17" t="s">
        <v>2163</v>
      </c>
      <c r="C344" s="22" t="s">
        <v>1187</v>
      </c>
      <c r="D344" s="24">
        <v>36000</v>
      </c>
      <c r="E344" s="22" t="s">
        <v>544</v>
      </c>
      <c r="F344" s="22">
        <v>1.7038911000000001</v>
      </c>
      <c r="G344" s="22">
        <v>46.810732799999997</v>
      </c>
      <c r="H344" s="38" t="s">
        <v>2793</v>
      </c>
      <c r="I344" s="48"/>
      <c r="J344" s="21" t="s">
        <v>835</v>
      </c>
      <c r="K344" s="18" t="s">
        <v>26</v>
      </c>
      <c r="L344" s="18" t="s">
        <v>22</v>
      </c>
      <c r="M344" s="46">
        <v>0</v>
      </c>
      <c r="N344" s="42"/>
      <c r="O344" s="43">
        <f t="shared" si="5"/>
        <v>0</v>
      </c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F344" s="36"/>
      <c r="AG344" s="36"/>
      <c r="AH344" s="36"/>
      <c r="AI344" s="36"/>
    </row>
    <row r="345" spans="1:35" s="19" customFormat="1" x14ac:dyDescent="0.3">
      <c r="A345" s="17" t="s">
        <v>727</v>
      </c>
      <c r="B345" s="17" t="s">
        <v>2164</v>
      </c>
      <c r="C345" s="22" t="s">
        <v>1188</v>
      </c>
      <c r="D345" s="24">
        <v>49300</v>
      </c>
      <c r="E345" s="22" t="s">
        <v>155</v>
      </c>
      <c r="F345" s="22">
        <v>-0.89033130000006999</v>
      </c>
      <c r="G345" s="22">
        <v>47.049815600000002</v>
      </c>
      <c r="H345" s="38" t="s">
        <v>2793</v>
      </c>
      <c r="I345" s="48"/>
      <c r="J345" s="21" t="s">
        <v>835</v>
      </c>
      <c r="K345" s="18" t="s">
        <v>26</v>
      </c>
      <c r="L345" s="18" t="s">
        <v>22</v>
      </c>
      <c r="M345" s="46">
        <v>0</v>
      </c>
      <c r="N345" s="42"/>
      <c r="O345" s="43">
        <f t="shared" si="5"/>
        <v>0</v>
      </c>
      <c r="P345" s="36"/>
      <c r="Q345" s="36"/>
      <c r="R345" s="36"/>
      <c r="S345" s="36"/>
      <c r="T345" s="36"/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F345" s="36"/>
      <c r="AG345" s="36"/>
      <c r="AH345" s="36"/>
      <c r="AI345" s="36"/>
    </row>
    <row r="346" spans="1:35" s="19" customFormat="1" x14ac:dyDescent="0.3">
      <c r="A346" s="17" t="s">
        <v>727</v>
      </c>
      <c r="B346" s="17" t="s">
        <v>2165</v>
      </c>
      <c r="C346" s="22" t="s">
        <v>1189</v>
      </c>
      <c r="D346" s="24">
        <v>27930</v>
      </c>
      <c r="E346" s="22" t="s">
        <v>1190</v>
      </c>
      <c r="F346" s="22">
        <v>1.1806067</v>
      </c>
      <c r="G346" s="22">
        <v>49.001127199999999</v>
      </c>
      <c r="H346" s="38" t="s">
        <v>2793</v>
      </c>
      <c r="I346" s="48"/>
      <c r="J346" s="21" t="s">
        <v>835</v>
      </c>
      <c r="K346" s="57" t="s">
        <v>26</v>
      </c>
      <c r="L346" s="18" t="s">
        <v>22</v>
      </c>
      <c r="M346" s="42"/>
      <c r="N346" s="42"/>
      <c r="O346" s="43">
        <f t="shared" si="5"/>
        <v>0</v>
      </c>
      <c r="P346" s="36"/>
      <c r="Q346" s="36"/>
      <c r="R346" s="36"/>
      <c r="S346" s="36"/>
      <c r="T346" s="36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F346" s="36"/>
      <c r="AG346" s="36"/>
      <c r="AH346" s="36"/>
      <c r="AI346" s="36"/>
    </row>
    <row r="347" spans="1:35" s="19" customFormat="1" x14ac:dyDescent="0.3">
      <c r="A347" s="17" t="s">
        <v>727</v>
      </c>
      <c r="B347" s="17" t="s">
        <v>2166</v>
      </c>
      <c r="C347" s="22" t="s">
        <v>1191</v>
      </c>
      <c r="D347" s="24">
        <v>61100</v>
      </c>
      <c r="E347" s="22" t="s">
        <v>357</v>
      </c>
      <c r="F347" s="22">
        <v>-0.54944279999995005</v>
      </c>
      <c r="G347" s="22">
        <v>48.746380000000002</v>
      </c>
      <c r="H347" s="38" t="s">
        <v>2793</v>
      </c>
      <c r="I347" s="48"/>
      <c r="J347" s="21" t="s">
        <v>835</v>
      </c>
      <c r="K347" s="18" t="s">
        <v>26</v>
      </c>
      <c r="L347" s="18" t="s">
        <v>22</v>
      </c>
      <c r="M347" s="46">
        <v>0</v>
      </c>
      <c r="N347" s="42"/>
      <c r="O347" s="43">
        <f t="shared" si="5"/>
        <v>0</v>
      </c>
      <c r="P347" s="36"/>
      <c r="Q347" s="36"/>
      <c r="R347" s="36"/>
      <c r="S347" s="36"/>
      <c r="T347" s="36"/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F347" s="36"/>
      <c r="AG347" s="36"/>
      <c r="AH347" s="36"/>
      <c r="AI347" s="36"/>
    </row>
    <row r="348" spans="1:35" s="19" customFormat="1" x14ac:dyDescent="0.3">
      <c r="A348" s="17" t="s">
        <v>727</v>
      </c>
      <c r="B348" s="17" t="s">
        <v>2167</v>
      </c>
      <c r="C348" s="22" t="s">
        <v>1192</v>
      </c>
      <c r="D348" s="24">
        <v>37520</v>
      </c>
      <c r="E348" s="22" t="s">
        <v>802</v>
      </c>
      <c r="F348" s="22">
        <v>0.66431620000003</v>
      </c>
      <c r="G348" s="22">
        <v>47.381796000000001</v>
      </c>
      <c r="H348" s="38" t="s">
        <v>2792</v>
      </c>
      <c r="I348" s="48"/>
      <c r="J348" s="21" t="s">
        <v>823</v>
      </c>
      <c r="K348" s="18" t="s">
        <v>26</v>
      </c>
      <c r="L348" s="18" t="s">
        <v>22</v>
      </c>
      <c r="M348" s="46">
        <v>0</v>
      </c>
      <c r="N348" s="42"/>
      <c r="O348" s="43">
        <f t="shared" si="5"/>
        <v>0</v>
      </c>
      <c r="P348" s="36"/>
      <c r="Q348" s="36"/>
      <c r="R348" s="36"/>
      <c r="S348" s="36"/>
      <c r="T348" s="36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F348" s="36"/>
      <c r="AG348" s="36"/>
      <c r="AH348" s="36"/>
      <c r="AI348" s="36"/>
    </row>
    <row r="349" spans="1:35" s="19" customFormat="1" x14ac:dyDescent="0.3">
      <c r="A349" s="17" t="s">
        <v>727</v>
      </c>
      <c r="B349" s="17" t="s">
        <v>2168</v>
      </c>
      <c r="C349" s="22" t="s">
        <v>1193</v>
      </c>
      <c r="D349" s="24">
        <v>76600</v>
      </c>
      <c r="E349" s="22" t="s">
        <v>380</v>
      </c>
      <c r="F349" s="22">
        <v>0.14608959999998</v>
      </c>
      <c r="G349" s="22">
        <v>49.4990047</v>
      </c>
      <c r="H349" s="38" t="s">
        <v>2793</v>
      </c>
      <c r="I349" s="48"/>
      <c r="J349" s="21" t="s">
        <v>835</v>
      </c>
      <c r="K349" s="18" t="s">
        <v>26</v>
      </c>
      <c r="L349" s="18" t="s">
        <v>22</v>
      </c>
      <c r="M349" s="46">
        <v>0</v>
      </c>
      <c r="N349" s="42"/>
      <c r="O349" s="43">
        <f t="shared" si="5"/>
        <v>0</v>
      </c>
      <c r="P349" s="36"/>
      <c r="Q349" s="36"/>
      <c r="R349" s="36"/>
      <c r="S349" s="36"/>
      <c r="T349" s="36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F349" s="36"/>
      <c r="AG349" s="36"/>
      <c r="AH349" s="36"/>
      <c r="AI349" s="36"/>
    </row>
    <row r="350" spans="1:35" x14ac:dyDescent="0.3">
      <c r="A350" s="17" t="s">
        <v>727</v>
      </c>
      <c r="B350" s="17" t="s">
        <v>2169</v>
      </c>
      <c r="C350" s="22" t="s">
        <v>1194</v>
      </c>
      <c r="D350" s="24">
        <v>14100</v>
      </c>
      <c r="E350" s="22" t="s">
        <v>366</v>
      </c>
      <c r="F350" s="22">
        <v>0.24119189999998999</v>
      </c>
      <c r="G350" s="22">
        <v>49.1436153</v>
      </c>
      <c r="H350" s="38" t="s">
        <v>2793</v>
      </c>
      <c r="I350" s="48"/>
      <c r="J350" s="21" t="s">
        <v>835</v>
      </c>
      <c r="K350" s="57" t="s">
        <v>26</v>
      </c>
      <c r="L350" s="18" t="s">
        <v>22</v>
      </c>
      <c r="M350" s="42"/>
      <c r="N350" s="42"/>
      <c r="O350" s="43">
        <f t="shared" si="5"/>
        <v>0</v>
      </c>
    </row>
    <row r="351" spans="1:35" x14ac:dyDescent="0.3">
      <c r="A351" s="17" t="s">
        <v>727</v>
      </c>
      <c r="B351" s="17" t="s">
        <v>2170</v>
      </c>
      <c r="C351" s="22" t="s">
        <v>1195</v>
      </c>
      <c r="D351" s="24">
        <v>53100</v>
      </c>
      <c r="E351" s="22" t="s">
        <v>133</v>
      </c>
      <c r="F351" s="22">
        <v>-0.62276010000000004</v>
      </c>
      <c r="G351" s="22">
        <v>48.303106700000001</v>
      </c>
      <c r="H351" s="38" t="s">
        <v>2793</v>
      </c>
      <c r="I351" s="48"/>
      <c r="J351" s="21" t="s">
        <v>835</v>
      </c>
      <c r="K351" s="57" t="s">
        <v>26</v>
      </c>
      <c r="L351" s="18" t="s">
        <v>22</v>
      </c>
      <c r="M351" s="42"/>
      <c r="N351" s="42"/>
      <c r="O351" s="43">
        <f t="shared" si="5"/>
        <v>0</v>
      </c>
    </row>
    <row r="352" spans="1:35" x14ac:dyDescent="0.3">
      <c r="A352" s="17" t="s">
        <v>727</v>
      </c>
      <c r="B352" s="17" t="s">
        <v>2171</v>
      </c>
      <c r="C352" s="22" t="s">
        <v>1196</v>
      </c>
      <c r="D352" s="24">
        <v>50009</v>
      </c>
      <c r="E352" s="22" t="s">
        <v>313</v>
      </c>
      <c r="F352" s="22">
        <v>-1.0989111</v>
      </c>
      <c r="G352" s="22">
        <v>49.110335999999997</v>
      </c>
      <c r="H352" s="38" t="s">
        <v>2793</v>
      </c>
      <c r="I352" s="48"/>
      <c r="J352" s="21" t="s">
        <v>835</v>
      </c>
      <c r="K352" s="57" t="s">
        <v>26</v>
      </c>
      <c r="L352" s="18" t="s">
        <v>22</v>
      </c>
      <c r="M352" s="42"/>
      <c r="N352" s="42"/>
      <c r="O352" s="43">
        <f t="shared" si="5"/>
        <v>0</v>
      </c>
    </row>
    <row r="353" spans="1:35" x14ac:dyDescent="0.3">
      <c r="A353" s="17" t="s">
        <v>727</v>
      </c>
      <c r="B353" s="17" t="s">
        <v>2172</v>
      </c>
      <c r="C353" s="22" t="s">
        <v>1197</v>
      </c>
      <c r="D353" s="24">
        <v>61000</v>
      </c>
      <c r="E353" s="22" t="s">
        <v>356</v>
      </c>
      <c r="F353" s="22">
        <v>0.1015539</v>
      </c>
      <c r="G353" s="22">
        <v>48.431738500000002</v>
      </c>
      <c r="H353" s="38" t="s">
        <v>2793</v>
      </c>
      <c r="I353" s="48"/>
      <c r="J353" s="21" t="s">
        <v>835</v>
      </c>
      <c r="K353" s="18" t="s">
        <v>26</v>
      </c>
      <c r="L353" s="18" t="s">
        <v>22</v>
      </c>
      <c r="M353" s="46">
        <v>0</v>
      </c>
      <c r="N353" s="42"/>
      <c r="O353" s="43">
        <f t="shared" si="5"/>
        <v>0</v>
      </c>
    </row>
    <row r="354" spans="1:35" x14ac:dyDescent="0.3">
      <c r="A354" s="17" t="s">
        <v>727</v>
      </c>
      <c r="B354" s="17" t="s">
        <v>2173</v>
      </c>
      <c r="C354" s="22" t="s">
        <v>1198</v>
      </c>
      <c r="D354" s="24">
        <v>27100</v>
      </c>
      <c r="E354" s="22" t="s">
        <v>349</v>
      </c>
      <c r="F354" s="22">
        <v>1.2177478999999001</v>
      </c>
      <c r="G354" s="22">
        <v>49.265504399999998</v>
      </c>
      <c r="H354" s="38" t="s">
        <v>2793</v>
      </c>
      <c r="I354" s="48"/>
      <c r="J354" s="21" t="s">
        <v>835</v>
      </c>
      <c r="K354" s="57" t="s">
        <v>26</v>
      </c>
      <c r="L354" s="18" t="s">
        <v>22</v>
      </c>
      <c r="M354" s="42"/>
      <c r="N354" s="42"/>
      <c r="O354" s="43">
        <f t="shared" si="5"/>
        <v>0</v>
      </c>
    </row>
    <row r="355" spans="1:35" s="19" customFormat="1" x14ac:dyDescent="0.3">
      <c r="A355" s="17" t="s">
        <v>683</v>
      </c>
      <c r="B355" s="17" t="s">
        <v>2174</v>
      </c>
      <c r="C355" s="22" t="s">
        <v>1199</v>
      </c>
      <c r="D355" s="24">
        <v>38300</v>
      </c>
      <c r="E355" s="22" t="s">
        <v>688</v>
      </c>
      <c r="F355" s="22">
        <v>5.2813569999999999</v>
      </c>
      <c r="G355" s="22">
        <v>45.591464000000002</v>
      </c>
      <c r="H355" s="38" t="s">
        <v>2793</v>
      </c>
      <c r="I355" s="48"/>
      <c r="J355" s="21" t="s">
        <v>835</v>
      </c>
      <c r="K355" s="18" t="s">
        <v>26</v>
      </c>
      <c r="L355" s="18" t="s">
        <v>22</v>
      </c>
      <c r="M355" s="46">
        <v>0</v>
      </c>
      <c r="N355" s="42"/>
      <c r="O355" s="43">
        <f t="shared" si="5"/>
        <v>0</v>
      </c>
      <c r="P355" s="36"/>
      <c r="Q355" s="36"/>
      <c r="R355" s="36"/>
      <c r="S355" s="36"/>
      <c r="T355" s="36"/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F355" s="36"/>
      <c r="AG355" s="36"/>
      <c r="AH355" s="36"/>
      <c r="AI355" s="36"/>
    </row>
    <row r="356" spans="1:35" x14ac:dyDescent="0.3">
      <c r="A356" s="17" t="s">
        <v>683</v>
      </c>
      <c r="B356" s="17" t="s">
        <v>2175</v>
      </c>
      <c r="C356" s="22" t="s">
        <v>1200</v>
      </c>
      <c r="D356" s="24">
        <v>38000</v>
      </c>
      <c r="E356" s="22" t="s">
        <v>684</v>
      </c>
      <c r="F356" s="22">
        <v>5.7233409999999996</v>
      </c>
      <c r="G356" s="22">
        <v>45.181545</v>
      </c>
      <c r="H356" s="38" t="s">
        <v>2793</v>
      </c>
      <c r="I356" s="48"/>
      <c r="J356" s="21" t="s">
        <v>835</v>
      </c>
      <c r="K356" s="18" t="s">
        <v>26</v>
      </c>
      <c r="L356" s="18" t="s">
        <v>22</v>
      </c>
      <c r="M356" s="46">
        <v>0</v>
      </c>
      <c r="N356" s="42"/>
      <c r="O356" s="43">
        <f t="shared" si="5"/>
        <v>0</v>
      </c>
    </row>
    <row r="357" spans="1:35" x14ac:dyDescent="0.3">
      <c r="A357" s="17" t="s">
        <v>683</v>
      </c>
      <c r="B357" s="17" t="s">
        <v>2176</v>
      </c>
      <c r="C357" s="22" t="s">
        <v>1201</v>
      </c>
      <c r="D357" s="24">
        <v>38110</v>
      </c>
      <c r="E357" s="22" t="s">
        <v>689</v>
      </c>
      <c r="F357" s="22">
        <v>5.4535359999999997</v>
      </c>
      <c r="G357" s="22">
        <v>45.560965000000003</v>
      </c>
      <c r="H357" s="38" t="s">
        <v>2792</v>
      </c>
      <c r="I357" s="48"/>
      <c r="J357" s="21" t="s">
        <v>824</v>
      </c>
      <c r="K357" s="18" t="s">
        <v>26</v>
      </c>
      <c r="L357" s="18" t="s">
        <v>22</v>
      </c>
      <c r="M357" s="46">
        <v>0</v>
      </c>
      <c r="N357" s="42"/>
      <c r="O357" s="43">
        <f t="shared" si="5"/>
        <v>0</v>
      </c>
    </row>
    <row r="358" spans="1:35" x14ac:dyDescent="0.3">
      <c r="A358" s="17" t="s">
        <v>683</v>
      </c>
      <c r="B358" s="17" t="s">
        <v>2177</v>
      </c>
      <c r="C358" s="22" t="s">
        <v>1202</v>
      </c>
      <c r="D358" s="24">
        <v>38150</v>
      </c>
      <c r="E358" s="22" t="s">
        <v>693</v>
      </c>
      <c r="F358" s="22">
        <v>4.7979839999999996</v>
      </c>
      <c r="G358" s="22">
        <v>45.363768999999998</v>
      </c>
      <c r="H358" s="38" t="s">
        <v>2793</v>
      </c>
      <c r="I358" s="48"/>
      <c r="J358" s="21" t="s">
        <v>835</v>
      </c>
      <c r="K358" s="18" t="s">
        <v>26</v>
      </c>
      <c r="L358" s="18" t="s">
        <v>22</v>
      </c>
      <c r="M358" s="46">
        <v>0</v>
      </c>
      <c r="N358" s="42"/>
      <c r="O358" s="43">
        <f t="shared" si="5"/>
        <v>0</v>
      </c>
    </row>
    <row r="359" spans="1:35" x14ac:dyDescent="0.3">
      <c r="A359" s="17" t="s">
        <v>683</v>
      </c>
      <c r="B359" s="17" t="s">
        <v>2178</v>
      </c>
      <c r="C359" s="22" t="s">
        <v>1203</v>
      </c>
      <c r="D359" s="24">
        <v>38140</v>
      </c>
      <c r="E359" s="22" t="s">
        <v>686</v>
      </c>
      <c r="F359" s="22">
        <v>5.4970270000000001</v>
      </c>
      <c r="G359" s="22">
        <v>45.346918000000002</v>
      </c>
      <c r="H359" s="38" t="s">
        <v>2793</v>
      </c>
      <c r="I359" s="48"/>
      <c r="J359" s="21" t="s">
        <v>835</v>
      </c>
      <c r="K359" s="57" t="s">
        <v>26</v>
      </c>
      <c r="L359" s="18" t="s">
        <v>22</v>
      </c>
      <c r="M359" s="42"/>
      <c r="N359" s="42"/>
      <c r="O359" s="43">
        <f t="shared" si="5"/>
        <v>0</v>
      </c>
    </row>
    <row r="360" spans="1:35" x14ac:dyDescent="0.3">
      <c r="A360" s="17" t="s">
        <v>683</v>
      </c>
      <c r="B360" s="17" t="s">
        <v>2179</v>
      </c>
      <c r="C360" s="22" t="s">
        <v>1204</v>
      </c>
      <c r="D360" s="24">
        <v>38160</v>
      </c>
      <c r="E360" s="22" t="s">
        <v>687</v>
      </c>
      <c r="F360" s="22">
        <v>5.3193960000000002</v>
      </c>
      <c r="G360" s="22">
        <v>45.154381000000001</v>
      </c>
      <c r="H360" s="38" t="s">
        <v>2793</v>
      </c>
      <c r="I360" s="48"/>
      <c r="J360" s="21" t="s">
        <v>835</v>
      </c>
      <c r="K360" s="57" t="s">
        <v>26</v>
      </c>
      <c r="L360" s="18" t="s">
        <v>22</v>
      </c>
      <c r="M360" s="42"/>
      <c r="N360" s="42"/>
      <c r="O360" s="43">
        <f t="shared" si="5"/>
        <v>0</v>
      </c>
    </row>
    <row r="361" spans="1:35" s="19" customFormat="1" x14ac:dyDescent="0.3">
      <c r="A361" s="17" t="s">
        <v>683</v>
      </c>
      <c r="B361" s="17" t="s">
        <v>2180</v>
      </c>
      <c r="C361" s="22" t="s">
        <v>1205</v>
      </c>
      <c r="D361" s="24">
        <v>38090</v>
      </c>
      <c r="E361" s="22" t="s">
        <v>692</v>
      </c>
      <c r="F361" s="22">
        <v>5.1576972007751003</v>
      </c>
      <c r="G361" s="22">
        <v>45.611030578612997</v>
      </c>
      <c r="H361" s="38" t="s">
        <v>2793</v>
      </c>
      <c r="I361" s="48"/>
      <c r="J361" s="21" t="s">
        <v>835</v>
      </c>
      <c r="K361" s="57" t="s">
        <v>26</v>
      </c>
      <c r="L361" s="18" t="s">
        <v>22</v>
      </c>
      <c r="M361" s="42"/>
      <c r="N361" s="42"/>
      <c r="O361" s="43">
        <f t="shared" si="5"/>
        <v>0</v>
      </c>
      <c r="P361" s="36"/>
      <c r="Q361" s="36"/>
      <c r="R361" s="36"/>
      <c r="S361" s="36"/>
      <c r="T361" s="36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F361" s="36"/>
      <c r="AG361" s="36"/>
      <c r="AH361" s="36"/>
      <c r="AI361" s="36"/>
    </row>
    <row r="362" spans="1:35" s="19" customFormat="1" x14ac:dyDescent="0.3">
      <c r="A362" s="17" t="s">
        <v>683</v>
      </c>
      <c r="B362" s="17" t="s">
        <v>2181</v>
      </c>
      <c r="C362" s="22" t="s">
        <v>1206</v>
      </c>
      <c r="D362" s="24">
        <v>38500</v>
      </c>
      <c r="E362" s="22" t="s">
        <v>685</v>
      </c>
      <c r="F362" s="22">
        <v>5.5905703999999998</v>
      </c>
      <c r="G362" s="22">
        <v>45.362580899999998</v>
      </c>
      <c r="H362" s="38" t="s">
        <v>2793</v>
      </c>
      <c r="I362" s="48"/>
      <c r="J362" s="21" t="s">
        <v>835</v>
      </c>
      <c r="K362" s="18" t="s">
        <v>26</v>
      </c>
      <c r="L362" s="18" t="s">
        <v>22</v>
      </c>
      <c r="M362" s="46">
        <v>0</v>
      </c>
      <c r="N362" s="42"/>
      <c r="O362" s="43">
        <f t="shared" si="5"/>
        <v>0</v>
      </c>
      <c r="P362" s="36"/>
      <c r="Q362" s="36"/>
      <c r="R362" s="36"/>
      <c r="S362" s="36"/>
      <c r="T362" s="36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F362" s="36"/>
      <c r="AG362" s="36"/>
      <c r="AH362" s="36"/>
      <c r="AI362" s="36"/>
    </row>
    <row r="363" spans="1:35" s="19" customFormat="1" x14ac:dyDescent="0.3">
      <c r="A363" s="17" t="s">
        <v>683</v>
      </c>
      <c r="B363" s="17" t="s">
        <v>2182</v>
      </c>
      <c r="C363" s="22" t="s">
        <v>1207</v>
      </c>
      <c r="D363" s="24">
        <v>38000</v>
      </c>
      <c r="E363" s="22" t="s">
        <v>777</v>
      </c>
      <c r="F363" s="22">
        <v>5.7310460000000001</v>
      </c>
      <c r="G363" s="22">
        <v>45.16957</v>
      </c>
      <c r="H363" s="38" t="s">
        <v>2794</v>
      </c>
      <c r="I363" s="48"/>
      <c r="J363" s="21" t="s">
        <v>836</v>
      </c>
      <c r="K363" s="18" t="s">
        <v>26</v>
      </c>
      <c r="L363" s="18" t="s">
        <v>22</v>
      </c>
      <c r="M363" s="46"/>
      <c r="N363" s="42"/>
      <c r="O363" s="43">
        <f t="shared" si="5"/>
        <v>0</v>
      </c>
      <c r="P363" s="36"/>
      <c r="Q363" s="36"/>
      <c r="R363" s="36"/>
      <c r="S363" s="36"/>
      <c r="T363" s="36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F363" s="36"/>
      <c r="AG363" s="36"/>
      <c r="AH363" s="36"/>
      <c r="AI363" s="36"/>
    </row>
    <row r="364" spans="1:35" x14ac:dyDescent="0.3">
      <c r="A364" s="17" t="s">
        <v>683</v>
      </c>
      <c r="B364" s="17" t="s">
        <v>2183</v>
      </c>
      <c r="C364" s="22" t="s">
        <v>1208</v>
      </c>
      <c r="D364" s="24">
        <v>38211</v>
      </c>
      <c r="E364" s="22" t="s">
        <v>691</v>
      </c>
      <c r="F364" s="22">
        <v>4.8713034000000004</v>
      </c>
      <c r="G364" s="22">
        <v>45.523533</v>
      </c>
      <c r="H364" s="38" t="s">
        <v>2792</v>
      </c>
      <c r="I364" s="48"/>
      <c r="J364" s="21" t="s">
        <v>823</v>
      </c>
      <c r="K364" s="18" t="s">
        <v>26</v>
      </c>
      <c r="L364" s="18" t="s">
        <v>22</v>
      </c>
      <c r="M364" s="46">
        <v>0</v>
      </c>
      <c r="N364" s="42"/>
      <c r="O364" s="43">
        <f t="shared" si="5"/>
        <v>0</v>
      </c>
    </row>
    <row r="365" spans="1:35" x14ac:dyDescent="0.3">
      <c r="A365" s="17" t="s">
        <v>683</v>
      </c>
      <c r="B365" s="17" t="s">
        <v>2184</v>
      </c>
      <c r="C365" s="22" t="s">
        <v>1209</v>
      </c>
      <c r="D365" s="24">
        <v>38510</v>
      </c>
      <c r="E365" s="22" t="s">
        <v>690</v>
      </c>
      <c r="F365" s="22">
        <v>5.4756688000000002</v>
      </c>
      <c r="G365" s="22">
        <v>45.635613599999999</v>
      </c>
      <c r="H365" s="38" t="s">
        <v>2793</v>
      </c>
      <c r="I365" s="48"/>
      <c r="J365" s="21" t="s">
        <v>835</v>
      </c>
      <c r="K365" s="57" t="s">
        <v>26</v>
      </c>
      <c r="L365" s="18" t="s">
        <v>22</v>
      </c>
      <c r="M365" s="42"/>
      <c r="N365" s="42"/>
      <c r="O365" s="43">
        <f t="shared" si="5"/>
        <v>0</v>
      </c>
    </row>
    <row r="366" spans="1:35" x14ac:dyDescent="0.3">
      <c r="A366" s="17" t="s">
        <v>275</v>
      </c>
      <c r="B366" s="17" t="s">
        <v>2185</v>
      </c>
      <c r="C366" s="22" t="s">
        <v>1210</v>
      </c>
      <c r="D366" s="24">
        <v>39031</v>
      </c>
      <c r="E366" s="22" t="s">
        <v>277</v>
      </c>
      <c r="F366" s="22">
        <v>5.5647498000000004</v>
      </c>
      <c r="G366" s="22">
        <v>46.673914000000003</v>
      </c>
      <c r="H366" s="38" t="s">
        <v>2792</v>
      </c>
      <c r="I366" s="48"/>
      <c r="J366" s="21" t="s">
        <v>822</v>
      </c>
      <c r="K366" s="18" t="s">
        <v>26</v>
      </c>
      <c r="L366" s="18" t="s">
        <v>22</v>
      </c>
      <c r="M366" s="46">
        <v>0</v>
      </c>
      <c r="N366" s="42"/>
      <c r="O366" s="43">
        <f t="shared" si="5"/>
        <v>0</v>
      </c>
    </row>
    <row r="367" spans="1:35" x14ac:dyDescent="0.3">
      <c r="A367" s="17" t="s">
        <v>275</v>
      </c>
      <c r="B367" s="17" t="s">
        <v>2186</v>
      </c>
      <c r="C367" s="22" t="s">
        <v>1211</v>
      </c>
      <c r="D367" s="24">
        <v>39303</v>
      </c>
      <c r="E367" s="22" t="s">
        <v>280</v>
      </c>
      <c r="F367" s="22">
        <v>5.9000404</v>
      </c>
      <c r="G367" s="22">
        <v>46.750649600000003</v>
      </c>
      <c r="H367" s="38" t="s">
        <v>2792</v>
      </c>
      <c r="I367" s="48"/>
      <c r="J367" s="21" t="s">
        <v>824</v>
      </c>
      <c r="K367" s="18" t="s">
        <v>26</v>
      </c>
      <c r="L367" s="18" t="s">
        <v>22</v>
      </c>
      <c r="M367" s="46">
        <v>0</v>
      </c>
      <c r="N367" s="42"/>
      <c r="O367" s="43">
        <f t="shared" si="5"/>
        <v>0</v>
      </c>
    </row>
    <row r="368" spans="1:35" x14ac:dyDescent="0.3">
      <c r="A368" s="17" t="s">
        <v>275</v>
      </c>
      <c r="B368" s="17" t="s">
        <v>2187</v>
      </c>
      <c r="C368" s="22" t="s">
        <v>1212</v>
      </c>
      <c r="D368" s="24">
        <v>39108</v>
      </c>
      <c r="E368" s="22" t="s">
        <v>278</v>
      </c>
      <c r="F368" s="22">
        <v>5.4690700000000003</v>
      </c>
      <c r="G368" s="22">
        <v>47.081854999999997</v>
      </c>
      <c r="H368" s="38" t="s">
        <v>2792</v>
      </c>
      <c r="I368" s="48"/>
      <c r="J368" s="21" t="s">
        <v>824</v>
      </c>
      <c r="K368" s="18" t="s">
        <v>26</v>
      </c>
      <c r="L368" s="18" t="s">
        <v>22</v>
      </c>
      <c r="M368" s="46">
        <v>0</v>
      </c>
      <c r="N368" s="42"/>
      <c r="O368" s="43">
        <f t="shared" si="5"/>
        <v>0</v>
      </c>
    </row>
    <row r="369" spans="1:35" x14ac:dyDescent="0.3">
      <c r="A369" s="17" t="s">
        <v>275</v>
      </c>
      <c r="B369" s="17" t="s">
        <v>2188</v>
      </c>
      <c r="C369" s="22" t="s">
        <v>1213</v>
      </c>
      <c r="D369" s="24">
        <v>39200</v>
      </c>
      <c r="E369" s="22" t="s">
        <v>279</v>
      </c>
      <c r="F369" s="22">
        <v>5.8318082000000997</v>
      </c>
      <c r="G369" s="22">
        <v>46.381366300000003</v>
      </c>
      <c r="H369" s="38" t="s">
        <v>2793</v>
      </c>
      <c r="I369" s="48"/>
      <c r="J369" s="21" t="s">
        <v>835</v>
      </c>
      <c r="K369" s="57" t="s">
        <v>26</v>
      </c>
      <c r="L369" s="18" t="s">
        <v>22</v>
      </c>
      <c r="M369" s="42"/>
      <c r="N369" s="42"/>
      <c r="O369" s="43">
        <f t="shared" si="5"/>
        <v>0</v>
      </c>
    </row>
    <row r="370" spans="1:35" x14ac:dyDescent="0.3">
      <c r="A370" s="17" t="s">
        <v>88</v>
      </c>
      <c r="B370" s="17" t="s">
        <v>2189</v>
      </c>
      <c r="C370" s="22" t="s">
        <v>1214</v>
      </c>
      <c r="D370" s="24">
        <v>40000</v>
      </c>
      <c r="E370" s="22" t="s">
        <v>89</v>
      </c>
      <c r="F370" s="22">
        <v>-0.5089321</v>
      </c>
      <c r="G370" s="22">
        <v>43.890254200000001</v>
      </c>
      <c r="H370" s="38" t="s">
        <v>2793</v>
      </c>
      <c r="I370" s="48"/>
      <c r="J370" s="21" t="s">
        <v>835</v>
      </c>
      <c r="K370" s="57" t="s">
        <v>26</v>
      </c>
      <c r="L370" s="18" t="s">
        <v>22</v>
      </c>
      <c r="M370" s="42"/>
      <c r="N370" s="42"/>
      <c r="O370" s="43">
        <f t="shared" si="5"/>
        <v>0</v>
      </c>
    </row>
    <row r="371" spans="1:35" x14ac:dyDescent="0.3">
      <c r="A371" s="17" t="s">
        <v>88</v>
      </c>
      <c r="B371" s="17" t="s">
        <v>2190</v>
      </c>
      <c r="C371" s="22" t="s">
        <v>1215</v>
      </c>
      <c r="D371" s="24">
        <v>40107</v>
      </c>
      <c r="E371" s="22" t="s">
        <v>91</v>
      </c>
      <c r="F371" s="22">
        <v>-1.0517913000000001</v>
      </c>
      <c r="G371" s="22">
        <v>43.703723699999998</v>
      </c>
      <c r="H371" s="38" t="s">
        <v>2792</v>
      </c>
      <c r="I371" s="48"/>
      <c r="J371" s="21" t="s">
        <v>824</v>
      </c>
      <c r="K371" s="18" t="s">
        <v>26</v>
      </c>
      <c r="L371" s="18" t="s">
        <v>22</v>
      </c>
      <c r="M371" s="46">
        <v>0</v>
      </c>
      <c r="N371" s="42"/>
      <c r="O371" s="43">
        <f t="shared" si="5"/>
        <v>0</v>
      </c>
    </row>
    <row r="372" spans="1:35" s="19" customFormat="1" x14ac:dyDescent="0.3">
      <c r="A372" s="17" t="s">
        <v>88</v>
      </c>
      <c r="B372" s="17" t="s">
        <v>2191</v>
      </c>
      <c r="C372" s="22" t="s">
        <v>1216</v>
      </c>
      <c r="D372" s="24">
        <v>40013</v>
      </c>
      <c r="E372" s="22" t="s">
        <v>90</v>
      </c>
      <c r="F372" s="22">
        <v>-0.50728799999999996</v>
      </c>
      <c r="G372" s="22">
        <v>43.891193999999999</v>
      </c>
      <c r="H372" s="38" t="s">
        <v>2792</v>
      </c>
      <c r="I372" s="48"/>
      <c r="J372" s="21" t="s">
        <v>826</v>
      </c>
      <c r="K372" s="18" t="s">
        <v>26</v>
      </c>
      <c r="L372" s="18" t="s">
        <v>22</v>
      </c>
      <c r="M372" s="46">
        <v>0</v>
      </c>
      <c r="N372" s="42"/>
      <c r="O372" s="43">
        <f t="shared" si="5"/>
        <v>0</v>
      </c>
      <c r="P372" s="36"/>
      <c r="Q372" s="36"/>
      <c r="R372" s="36"/>
      <c r="S372" s="36"/>
      <c r="T372" s="36"/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F372" s="36"/>
      <c r="AG372" s="36"/>
      <c r="AH372" s="36"/>
      <c r="AI372" s="36"/>
    </row>
    <row r="373" spans="1:35" x14ac:dyDescent="0.3">
      <c r="A373" s="17" t="s">
        <v>561</v>
      </c>
      <c r="B373" s="17" t="s">
        <v>2192</v>
      </c>
      <c r="C373" s="22" t="s">
        <v>1217</v>
      </c>
      <c r="D373" s="24">
        <v>41200</v>
      </c>
      <c r="E373" s="22" t="s">
        <v>564</v>
      </c>
      <c r="F373" s="22">
        <v>1.7488292000000001</v>
      </c>
      <c r="G373" s="22">
        <v>47.360747600000003</v>
      </c>
      <c r="H373" s="38" t="s">
        <v>2793</v>
      </c>
      <c r="I373" s="48"/>
      <c r="J373" s="21" t="s">
        <v>835</v>
      </c>
      <c r="K373" s="57" t="s">
        <v>26</v>
      </c>
      <c r="L373" s="18" t="s">
        <v>22</v>
      </c>
      <c r="M373" s="42"/>
      <c r="N373" s="42"/>
      <c r="O373" s="43">
        <f t="shared" si="5"/>
        <v>0</v>
      </c>
    </row>
    <row r="374" spans="1:35" x14ac:dyDescent="0.3">
      <c r="A374" s="17" t="s">
        <v>561</v>
      </c>
      <c r="B374" s="17" t="s">
        <v>2193</v>
      </c>
      <c r="C374" s="22" t="s">
        <v>1218</v>
      </c>
      <c r="D374" s="24">
        <v>41107</v>
      </c>
      <c r="E374" s="22" t="s">
        <v>563</v>
      </c>
      <c r="F374" s="22">
        <v>1.0595570000000001</v>
      </c>
      <c r="G374" s="22">
        <v>47.797792399999999</v>
      </c>
      <c r="H374" s="38" t="s">
        <v>2793</v>
      </c>
      <c r="I374" s="48"/>
      <c r="J374" s="21" t="s">
        <v>835</v>
      </c>
      <c r="K374" s="57" t="s">
        <v>26</v>
      </c>
      <c r="L374" s="18" t="s">
        <v>22</v>
      </c>
      <c r="M374" s="42"/>
      <c r="N374" s="42"/>
      <c r="O374" s="43">
        <f t="shared" si="5"/>
        <v>0</v>
      </c>
    </row>
    <row r="375" spans="1:35" s="19" customFormat="1" x14ac:dyDescent="0.3">
      <c r="A375" s="17" t="s">
        <v>561</v>
      </c>
      <c r="B375" s="17" t="s">
        <v>2194</v>
      </c>
      <c r="C375" s="22" t="s">
        <v>1219</v>
      </c>
      <c r="D375" s="24">
        <v>41022</v>
      </c>
      <c r="E375" s="22" t="s">
        <v>562</v>
      </c>
      <c r="F375" s="22">
        <v>1.3034102999999999</v>
      </c>
      <c r="G375" s="22">
        <v>47.5990623</v>
      </c>
      <c r="H375" s="38" t="s">
        <v>2792</v>
      </c>
      <c r="I375" s="48"/>
      <c r="J375" s="21" t="s">
        <v>823</v>
      </c>
      <c r="K375" s="18" t="s">
        <v>26</v>
      </c>
      <c r="L375" s="18" t="s">
        <v>22</v>
      </c>
      <c r="M375" s="46">
        <v>0</v>
      </c>
      <c r="N375" s="42"/>
      <c r="O375" s="43">
        <f t="shared" si="5"/>
        <v>0</v>
      </c>
      <c r="P375" s="36"/>
      <c r="Q375" s="36"/>
      <c r="R375" s="36"/>
      <c r="S375" s="36"/>
      <c r="T375" s="36"/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F375" s="36"/>
      <c r="AG375" s="36"/>
      <c r="AH375" s="36"/>
      <c r="AI375" s="36"/>
    </row>
    <row r="376" spans="1:35" s="19" customFormat="1" x14ac:dyDescent="0.3">
      <c r="A376" s="17" t="s">
        <v>561</v>
      </c>
      <c r="B376" s="17" t="s">
        <v>2195</v>
      </c>
      <c r="C376" s="22" t="s">
        <v>1220</v>
      </c>
      <c r="D376" s="24">
        <v>41000</v>
      </c>
      <c r="E376" s="22" t="s">
        <v>562</v>
      </c>
      <c r="F376" s="22">
        <v>1.3192501999999999</v>
      </c>
      <c r="G376" s="22">
        <v>47.5934162</v>
      </c>
      <c r="H376" s="38" t="s">
        <v>2793</v>
      </c>
      <c r="I376" s="48"/>
      <c r="J376" s="21" t="s">
        <v>835</v>
      </c>
      <c r="K376" s="18" t="s">
        <v>26</v>
      </c>
      <c r="L376" s="18" t="s">
        <v>22</v>
      </c>
      <c r="M376" s="46">
        <v>0</v>
      </c>
      <c r="N376" s="42"/>
      <c r="O376" s="43">
        <f t="shared" si="5"/>
        <v>0</v>
      </c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F376" s="36"/>
      <c r="AG376" s="36"/>
      <c r="AH376" s="36"/>
      <c r="AI376" s="36"/>
    </row>
    <row r="377" spans="1:35" s="19" customFormat="1" x14ac:dyDescent="0.3">
      <c r="A377" s="17" t="s">
        <v>652</v>
      </c>
      <c r="B377" s="17" t="s">
        <v>2196</v>
      </c>
      <c r="C377" s="22" t="s">
        <v>1221</v>
      </c>
      <c r="D377" s="24">
        <v>42160</v>
      </c>
      <c r="E377" s="22" t="s">
        <v>659</v>
      </c>
      <c r="F377" s="22">
        <v>4.2581066999999999</v>
      </c>
      <c r="G377" s="22">
        <v>45.525492800000002</v>
      </c>
      <c r="H377" s="38" t="s">
        <v>2793</v>
      </c>
      <c r="I377" s="48"/>
      <c r="J377" s="21" t="s">
        <v>835</v>
      </c>
      <c r="K377" s="18" t="s">
        <v>26</v>
      </c>
      <c r="L377" s="18" t="s">
        <v>22</v>
      </c>
      <c r="M377" s="46">
        <v>0</v>
      </c>
      <c r="N377" s="42"/>
      <c r="O377" s="43">
        <f t="shared" si="5"/>
        <v>0</v>
      </c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F377" s="36"/>
      <c r="AG377" s="36"/>
      <c r="AH377" s="36"/>
      <c r="AI377" s="36"/>
    </row>
    <row r="378" spans="1:35" s="19" customFormat="1" x14ac:dyDescent="0.3">
      <c r="A378" s="17" t="s">
        <v>652</v>
      </c>
      <c r="B378" s="17" t="s">
        <v>2197</v>
      </c>
      <c r="C378" s="22" t="s">
        <v>1222</v>
      </c>
      <c r="D378" s="24">
        <v>42400</v>
      </c>
      <c r="E378" s="22" t="s">
        <v>653</v>
      </c>
      <c r="F378" s="22">
        <v>4.5159791</v>
      </c>
      <c r="G378" s="22">
        <v>45.473520999999998</v>
      </c>
      <c r="H378" s="38" t="s">
        <v>2793</v>
      </c>
      <c r="I378" s="48"/>
      <c r="J378" s="21" t="s">
        <v>835</v>
      </c>
      <c r="K378" s="57" t="s">
        <v>26</v>
      </c>
      <c r="L378" s="18" t="s">
        <v>22</v>
      </c>
      <c r="M378" s="42"/>
      <c r="N378" s="42"/>
      <c r="O378" s="43">
        <f t="shared" si="5"/>
        <v>0</v>
      </c>
      <c r="P378" s="36"/>
      <c r="Q378" s="36"/>
      <c r="R378" s="36"/>
      <c r="S378" s="36"/>
      <c r="T378" s="36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F378" s="36"/>
      <c r="AG378" s="36"/>
      <c r="AH378" s="36"/>
      <c r="AI378" s="36"/>
    </row>
    <row r="379" spans="1:35" s="19" customFormat="1" x14ac:dyDescent="0.3">
      <c r="A379" s="17" t="s">
        <v>652</v>
      </c>
      <c r="B379" s="17" t="s">
        <v>2198</v>
      </c>
      <c r="C379" s="22" t="s">
        <v>1223</v>
      </c>
      <c r="D379" s="24">
        <v>42310</v>
      </c>
      <c r="E379" s="22" t="s">
        <v>655</v>
      </c>
      <c r="F379" s="22">
        <v>4.0663444999999996</v>
      </c>
      <c r="G379" s="22">
        <v>46.0352356</v>
      </c>
      <c r="H379" s="38" t="s">
        <v>2792</v>
      </c>
      <c r="I379" s="48"/>
      <c r="J379" s="21" t="s">
        <v>823</v>
      </c>
      <c r="K379" s="18" t="s">
        <v>26</v>
      </c>
      <c r="L379" s="18" t="s">
        <v>22</v>
      </c>
      <c r="M379" s="46">
        <v>0</v>
      </c>
      <c r="N379" s="42"/>
      <c r="O379" s="43">
        <f t="shared" si="5"/>
        <v>0</v>
      </c>
      <c r="P379" s="36"/>
      <c r="Q379" s="36"/>
      <c r="R379" s="36"/>
      <c r="S379" s="36"/>
      <c r="T379" s="36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F379" s="36"/>
      <c r="AG379" s="36"/>
      <c r="AH379" s="36"/>
      <c r="AI379" s="36"/>
    </row>
    <row r="380" spans="1:35" x14ac:dyDescent="0.3">
      <c r="A380" s="17" t="s">
        <v>652</v>
      </c>
      <c r="B380" s="17" t="s">
        <v>2199</v>
      </c>
      <c r="C380" s="22" t="s">
        <v>1224</v>
      </c>
      <c r="D380" s="24">
        <v>42000</v>
      </c>
      <c r="E380" s="22" t="s">
        <v>654</v>
      </c>
      <c r="F380" s="22">
        <v>4.3963564999999996</v>
      </c>
      <c r="G380" s="22">
        <v>45.439358599999998</v>
      </c>
      <c r="H380" s="38" t="s">
        <v>2794</v>
      </c>
      <c r="I380" s="48"/>
      <c r="J380" s="21" t="s">
        <v>836</v>
      </c>
      <c r="K380" s="18" t="s">
        <v>26</v>
      </c>
      <c r="L380" s="18" t="s">
        <v>22</v>
      </c>
      <c r="M380" s="46"/>
      <c r="N380" s="42"/>
      <c r="O380" s="43">
        <f t="shared" si="5"/>
        <v>0</v>
      </c>
    </row>
    <row r="381" spans="1:35" x14ac:dyDescent="0.3">
      <c r="A381" s="17" t="s">
        <v>652</v>
      </c>
      <c r="B381" s="17" t="s">
        <v>2200</v>
      </c>
      <c r="C381" s="22" t="s">
        <v>1225</v>
      </c>
      <c r="D381" s="24">
        <v>42700</v>
      </c>
      <c r="E381" s="22" t="s">
        <v>656</v>
      </c>
      <c r="F381" s="22">
        <v>4.2851169000000002</v>
      </c>
      <c r="G381" s="22">
        <v>45.390403900000003</v>
      </c>
      <c r="H381" s="38" t="s">
        <v>2793</v>
      </c>
      <c r="I381" s="48"/>
      <c r="J381" s="21" t="s">
        <v>835</v>
      </c>
      <c r="K381" s="18" t="s">
        <v>26</v>
      </c>
      <c r="L381" s="18" t="s">
        <v>22</v>
      </c>
      <c r="M381" s="46">
        <v>0</v>
      </c>
      <c r="N381" s="42"/>
      <c r="O381" s="43">
        <f t="shared" si="5"/>
        <v>0</v>
      </c>
    </row>
    <row r="382" spans="1:35" x14ac:dyDescent="0.3">
      <c r="A382" s="17" t="s">
        <v>652</v>
      </c>
      <c r="B382" s="17" t="s">
        <v>2201</v>
      </c>
      <c r="C382" s="22" t="s">
        <v>1226</v>
      </c>
      <c r="D382" s="24">
        <v>42000</v>
      </c>
      <c r="E382" s="22" t="s">
        <v>51</v>
      </c>
      <c r="F382" s="22">
        <v>4.3781632000000004</v>
      </c>
      <c r="G382" s="22">
        <v>45.463735200000002</v>
      </c>
      <c r="H382" s="38" t="s">
        <v>2792</v>
      </c>
      <c r="I382" s="48"/>
      <c r="J382" s="21" t="s">
        <v>824</v>
      </c>
      <c r="K382" s="18" t="s">
        <v>26</v>
      </c>
      <c r="L382" s="18" t="s">
        <v>22</v>
      </c>
      <c r="M382" s="46">
        <v>0</v>
      </c>
      <c r="N382" s="42"/>
      <c r="O382" s="43">
        <f t="shared" si="5"/>
        <v>0</v>
      </c>
    </row>
    <row r="383" spans="1:35" s="19" customFormat="1" x14ac:dyDescent="0.3">
      <c r="A383" s="17" t="s">
        <v>652</v>
      </c>
      <c r="B383" s="17" t="s">
        <v>2202</v>
      </c>
      <c r="C383" s="22" t="s">
        <v>1227</v>
      </c>
      <c r="D383" s="24">
        <v>42600</v>
      </c>
      <c r="E383" s="22" t="s">
        <v>658</v>
      </c>
      <c r="F383" s="22">
        <v>4.0638750000000003</v>
      </c>
      <c r="G383" s="22">
        <v>45.6091598</v>
      </c>
      <c r="H383" s="38" t="s">
        <v>2793</v>
      </c>
      <c r="I383" s="48"/>
      <c r="J383" s="21" t="s">
        <v>835</v>
      </c>
      <c r="K383" s="57" t="s">
        <v>26</v>
      </c>
      <c r="L383" s="18" t="s">
        <v>22</v>
      </c>
      <c r="M383" s="42"/>
      <c r="N383" s="42"/>
      <c r="O383" s="43">
        <f t="shared" si="5"/>
        <v>0</v>
      </c>
      <c r="P383" s="36"/>
      <c r="Q383" s="36"/>
      <c r="R383" s="36"/>
      <c r="S383" s="36"/>
      <c r="T383" s="36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F383" s="36"/>
      <c r="AG383" s="36"/>
      <c r="AH383" s="36"/>
      <c r="AI383" s="36"/>
    </row>
    <row r="384" spans="1:35" x14ac:dyDescent="0.3">
      <c r="A384" s="17" t="s">
        <v>652</v>
      </c>
      <c r="B384" s="17" t="s">
        <v>2203</v>
      </c>
      <c r="C384" s="22" t="s">
        <v>1228</v>
      </c>
      <c r="D384" s="24">
        <v>42800</v>
      </c>
      <c r="E384" s="22" t="s">
        <v>657</v>
      </c>
      <c r="F384" s="22">
        <v>4.6219675999999996</v>
      </c>
      <c r="G384" s="22">
        <v>45.530163799999997</v>
      </c>
      <c r="H384" s="38" t="s">
        <v>2793</v>
      </c>
      <c r="I384" s="48"/>
      <c r="J384" s="21" t="s">
        <v>835</v>
      </c>
      <c r="K384" s="57" t="s">
        <v>26</v>
      </c>
      <c r="L384" s="18" t="s">
        <v>22</v>
      </c>
      <c r="M384" s="42"/>
      <c r="N384" s="42"/>
      <c r="O384" s="43">
        <f t="shared" si="5"/>
        <v>0</v>
      </c>
    </row>
    <row r="385" spans="1:35" s="19" customFormat="1" x14ac:dyDescent="0.3">
      <c r="A385" s="17" t="s">
        <v>652</v>
      </c>
      <c r="B385" s="17" t="s">
        <v>2204</v>
      </c>
      <c r="C385" s="22" t="s">
        <v>1229</v>
      </c>
      <c r="D385" s="24">
        <v>42100</v>
      </c>
      <c r="E385" s="22" t="s">
        <v>654</v>
      </c>
      <c r="F385" s="22">
        <v>4.4016063000000001</v>
      </c>
      <c r="G385" s="22">
        <v>45.415107999999996</v>
      </c>
      <c r="H385" s="38" t="s">
        <v>2792</v>
      </c>
      <c r="I385" s="48"/>
      <c r="J385" s="21" t="s">
        <v>823</v>
      </c>
      <c r="K385" s="18" t="s">
        <v>26</v>
      </c>
      <c r="L385" s="18" t="s">
        <v>22</v>
      </c>
      <c r="M385" s="46">
        <v>0</v>
      </c>
      <c r="N385" s="42"/>
      <c r="O385" s="43">
        <f t="shared" si="5"/>
        <v>0</v>
      </c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</row>
    <row r="386" spans="1:35" x14ac:dyDescent="0.3">
      <c r="A386" s="17" t="s">
        <v>641</v>
      </c>
      <c r="B386" s="17" t="s">
        <v>2205</v>
      </c>
      <c r="C386" s="22" t="s">
        <v>1230</v>
      </c>
      <c r="D386" s="24">
        <v>42350</v>
      </c>
      <c r="E386" s="22" t="s">
        <v>642</v>
      </c>
      <c r="F386" s="22">
        <v>4.4334058000000001</v>
      </c>
      <c r="G386" s="22">
        <v>45.469014700000002</v>
      </c>
      <c r="H386" s="38" t="s">
        <v>2792</v>
      </c>
      <c r="I386" s="48"/>
      <c r="J386" s="21" t="s">
        <v>826</v>
      </c>
      <c r="K386" s="18" t="s">
        <v>26</v>
      </c>
      <c r="L386" s="18" t="s">
        <v>22</v>
      </c>
      <c r="M386" s="46">
        <v>0</v>
      </c>
      <c r="N386" s="42"/>
      <c r="O386" s="43">
        <f t="shared" si="5"/>
        <v>0</v>
      </c>
    </row>
    <row r="387" spans="1:35" s="19" customFormat="1" x14ac:dyDescent="0.3">
      <c r="A387" s="17" t="s">
        <v>646</v>
      </c>
      <c r="B387" s="17" t="s">
        <v>2206</v>
      </c>
      <c r="C387" s="22" t="s">
        <v>1231</v>
      </c>
      <c r="D387" s="24">
        <v>43011</v>
      </c>
      <c r="E387" s="22" t="s">
        <v>775</v>
      </c>
      <c r="F387" s="22">
        <v>3.8841128999999999</v>
      </c>
      <c r="G387" s="22">
        <v>45.037269700000003</v>
      </c>
      <c r="H387" s="38" t="s">
        <v>2792</v>
      </c>
      <c r="I387" s="48"/>
      <c r="J387" s="21" t="s">
        <v>823</v>
      </c>
      <c r="K387" s="18" t="s">
        <v>26</v>
      </c>
      <c r="L387" s="18" t="s">
        <v>22</v>
      </c>
      <c r="M387" s="46">
        <v>0</v>
      </c>
      <c r="N387" s="42"/>
      <c r="O387" s="43">
        <f t="shared" si="5"/>
        <v>0</v>
      </c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</row>
    <row r="388" spans="1:35" s="19" customFormat="1" x14ac:dyDescent="0.3">
      <c r="A388" s="17" t="s">
        <v>141</v>
      </c>
      <c r="B388" s="17" t="s">
        <v>2207</v>
      </c>
      <c r="C388" s="22" t="s">
        <v>1232</v>
      </c>
      <c r="D388" s="24">
        <v>44156</v>
      </c>
      <c r="E388" s="22" t="s">
        <v>144</v>
      </c>
      <c r="F388" s="22">
        <v>-1.1849704000000001</v>
      </c>
      <c r="G388" s="22">
        <v>47.364113500000002</v>
      </c>
      <c r="H388" s="38" t="s">
        <v>2793</v>
      </c>
      <c r="I388" s="48"/>
      <c r="J388" s="21" t="s">
        <v>835</v>
      </c>
      <c r="K388" s="57" t="s">
        <v>26</v>
      </c>
      <c r="L388" s="18" t="s">
        <v>22</v>
      </c>
      <c r="M388" s="42"/>
      <c r="N388" s="42"/>
      <c r="O388" s="43">
        <f t="shared" si="5"/>
        <v>0</v>
      </c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</row>
    <row r="389" spans="1:35" x14ac:dyDescent="0.3">
      <c r="A389" s="17" t="s">
        <v>141</v>
      </c>
      <c r="B389" s="17" t="s">
        <v>2208</v>
      </c>
      <c r="C389" s="22" t="s">
        <v>1233</v>
      </c>
      <c r="D389" s="24">
        <v>44130</v>
      </c>
      <c r="E389" s="22" t="s">
        <v>145</v>
      </c>
      <c r="F389" s="22">
        <v>-1.7666580000000001</v>
      </c>
      <c r="G389" s="22">
        <v>47.477156999999998</v>
      </c>
      <c r="H389" s="38" t="s">
        <v>2793</v>
      </c>
      <c r="I389" s="48"/>
      <c r="J389" s="21" t="s">
        <v>835</v>
      </c>
      <c r="K389" s="57" t="s">
        <v>26</v>
      </c>
      <c r="L389" s="18" t="s">
        <v>22</v>
      </c>
      <c r="M389" s="42"/>
      <c r="N389" s="42"/>
      <c r="O389" s="43">
        <f t="shared" si="5"/>
        <v>0</v>
      </c>
    </row>
    <row r="390" spans="1:35" s="19" customFormat="1" x14ac:dyDescent="0.3">
      <c r="A390" s="17" t="s">
        <v>141</v>
      </c>
      <c r="B390" s="17" t="s">
        <v>2209</v>
      </c>
      <c r="C390" s="22" t="s">
        <v>1234</v>
      </c>
      <c r="D390" s="24">
        <v>44190</v>
      </c>
      <c r="E390" s="22" t="s">
        <v>147</v>
      </c>
      <c r="F390" s="22">
        <v>-1.2905489999999999</v>
      </c>
      <c r="G390" s="22">
        <v>47.091990000000003</v>
      </c>
      <c r="H390" s="38" t="s">
        <v>2793</v>
      </c>
      <c r="I390" s="48"/>
      <c r="J390" s="21" t="s">
        <v>835</v>
      </c>
      <c r="K390" s="18" t="s">
        <v>26</v>
      </c>
      <c r="L390" s="18" t="s">
        <v>22</v>
      </c>
      <c r="M390" s="46">
        <v>0</v>
      </c>
      <c r="N390" s="42"/>
      <c r="O390" s="43">
        <f t="shared" si="5"/>
        <v>0</v>
      </c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</row>
    <row r="391" spans="1:35" s="19" customFormat="1" x14ac:dyDescent="0.3">
      <c r="A391" s="17" t="s">
        <v>141</v>
      </c>
      <c r="B391" s="17" t="s">
        <v>2210</v>
      </c>
      <c r="C391" s="22" t="s">
        <v>1235</v>
      </c>
      <c r="D391" s="24">
        <v>44100</v>
      </c>
      <c r="E391" s="22" t="s">
        <v>143</v>
      </c>
      <c r="F391" s="22">
        <v>-1.5967855</v>
      </c>
      <c r="G391" s="22">
        <v>47.223257699999998</v>
      </c>
      <c r="H391" s="38" t="s">
        <v>2793</v>
      </c>
      <c r="I391" s="48"/>
      <c r="J391" s="21" t="s">
        <v>835</v>
      </c>
      <c r="K391" s="57" t="s">
        <v>26</v>
      </c>
      <c r="L391" s="18" t="s">
        <v>22</v>
      </c>
      <c r="M391" s="42"/>
      <c r="N391" s="42"/>
      <c r="O391" s="43">
        <f t="shared" si="5"/>
        <v>0</v>
      </c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</row>
    <row r="392" spans="1:35" s="19" customFormat="1" x14ac:dyDescent="0.3">
      <c r="A392" s="17" t="s">
        <v>141</v>
      </c>
      <c r="B392" s="17" t="s">
        <v>2211</v>
      </c>
      <c r="C392" s="22" t="s">
        <v>1236</v>
      </c>
      <c r="D392" s="24">
        <v>44290</v>
      </c>
      <c r="E392" s="22" t="s">
        <v>148</v>
      </c>
      <c r="F392" s="22">
        <v>-1.8325</v>
      </c>
      <c r="G392" s="22">
        <v>47.629600000000003</v>
      </c>
      <c r="H392" s="38" t="s">
        <v>2793</v>
      </c>
      <c r="I392" s="48"/>
      <c r="J392" s="21" t="s">
        <v>835</v>
      </c>
      <c r="K392" s="57" t="s">
        <v>26</v>
      </c>
      <c r="L392" s="18" t="s">
        <v>22</v>
      </c>
      <c r="M392" s="42"/>
      <c r="N392" s="42"/>
      <c r="O392" s="43">
        <f t="shared" ref="O392:O455" si="6">M392+(N392*12)</f>
        <v>0</v>
      </c>
      <c r="P392" s="36"/>
      <c r="Q392" s="36"/>
      <c r="R392" s="36"/>
      <c r="S392" s="36"/>
      <c r="T392" s="36"/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F392" s="36"/>
      <c r="AG392" s="36"/>
      <c r="AH392" s="36"/>
      <c r="AI392" s="36"/>
    </row>
    <row r="393" spans="1:35" s="19" customFormat="1" x14ac:dyDescent="0.3">
      <c r="A393" s="17" t="s">
        <v>141</v>
      </c>
      <c r="B393" s="17" t="s">
        <v>2212</v>
      </c>
      <c r="C393" s="22" t="s">
        <v>1237</v>
      </c>
      <c r="D393" s="24">
        <v>44270</v>
      </c>
      <c r="E393" s="22" t="s">
        <v>142</v>
      </c>
      <c r="F393" s="22">
        <v>-1.8180567999999999</v>
      </c>
      <c r="G393" s="22">
        <v>46.9933817</v>
      </c>
      <c r="H393" s="38" t="s">
        <v>2793</v>
      </c>
      <c r="I393" s="48"/>
      <c r="J393" s="21" t="s">
        <v>835</v>
      </c>
      <c r="K393" s="57" t="s">
        <v>26</v>
      </c>
      <c r="L393" s="18" t="s">
        <v>22</v>
      </c>
      <c r="M393" s="42"/>
      <c r="N393" s="42"/>
      <c r="O393" s="43">
        <f t="shared" si="6"/>
        <v>0</v>
      </c>
      <c r="P393" s="36"/>
      <c r="Q393" s="36"/>
      <c r="R393" s="36"/>
      <c r="S393" s="36"/>
      <c r="T393" s="36"/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F393" s="36"/>
      <c r="AG393" s="36"/>
      <c r="AH393" s="36"/>
      <c r="AI393" s="36"/>
    </row>
    <row r="394" spans="1:35" x14ac:dyDescent="0.3">
      <c r="A394" s="17" t="s">
        <v>141</v>
      </c>
      <c r="B394" s="17" t="s">
        <v>2213</v>
      </c>
      <c r="C394" s="22" t="s">
        <v>1238</v>
      </c>
      <c r="D394" s="24">
        <v>44800</v>
      </c>
      <c r="E394" s="22" t="s">
        <v>149</v>
      </c>
      <c r="F394" s="22">
        <v>-1.6088901000000999</v>
      </c>
      <c r="G394" s="22">
        <v>47.2133289</v>
      </c>
      <c r="H394" s="38" t="s">
        <v>2793</v>
      </c>
      <c r="I394" s="48"/>
      <c r="J394" s="21" t="s">
        <v>835</v>
      </c>
      <c r="K394" s="57" t="s">
        <v>26</v>
      </c>
      <c r="L394" s="18" t="s">
        <v>22</v>
      </c>
      <c r="M394" s="42"/>
      <c r="N394" s="42"/>
      <c r="O394" s="43">
        <f t="shared" si="6"/>
        <v>0</v>
      </c>
    </row>
    <row r="395" spans="1:35" x14ac:dyDescent="0.3">
      <c r="A395" s="17" t="s">
        <v>141</v>
      </c>
      <c r="B395" s="17" t="s">
        <v>2214</v>
      </c>
      <c r="C395" s="22" t="s">
        <v>1239</v>
      </c>
      <c r="D395" s="24">
        <v>44400</v>
      </c>
      <c r="E395" s="22" t="s">
        <v>150</v>
      </c>
      <c r="F395" s="22">
        <v>-1.5563579999999999</v>
      </c>
      <c r="G395" s="22">
        <v>47.186039000000001</v>
      </c>
      <c r="H395" s="38" t="s">
        <v>2793</v>
      </c>
      <c r="I395" s="48"/>
      <c r="J395" s="21" t="s">
        <v>835</v>
      </c>
      <c r="K395" s="18" t="s">
        <v>26</v>
      </c>
      <c r="L395" s="18" t="s">
        <v>22</v>
      </c>
      <c r="M395" s="46">
        <v>0</v>
      </c>
      <c r="N395" s="42"/>
      <c r="O395" s="43">
        <f t="shared" si="6"/>
        <v>0</v>
      </c>
    </row>
    <row r="396" spans="1:35" x14ac:dyDescent="0.3">
      <c r="A396" s="17" t="s">
        <v>141</v>
      </c>
      <c r="B396" s="17" t="s">
        <v>2215</v>
      </c>
      <c r="C396" s="22" t="s">
        <v>1240</v>
      </c>
      <c r="D396" s="24">
        <v>44958</v>
      </c>
      <c r="E396" s="22" t="s">
        <v>143</v>
      </c>
      <c r="F396" s="22">
        <v>-1.531798</v>
      </c>
      <c r="G396" s="22">
        <v>47.207056999999999</v>
      </c>
      <c r="H396" s="38" t="s">
        <v>2792</v>
      </c>
      <c r="I396" s="48"/>
      <c r="J396" s="21" t="s">
        <v>826</v>
      </c>
      <c r="K396" s="18" t="s">
        <v>26</v>
      </c>
      <c r="L396" s="18" t="s">
        <v>22</v>
      </c>
      <c r="M396" s="46">
        <v>0</v>
      </c>
      <c r="N396" s="42"/>
      <c r="O396" s="43">
        <f t="shared" si="6"/>
        <v>0</v>
      </c>
    </row>
    <row r="397" spans="1:35" x14ac:dyDescent="0.3">
      <c r="A397" s="17" t="s">
        <v>141</v>
      </c>
      <c r="B397" s="17" t="s">
        <v>2216</v>
      </c>
      <c r="C397" s="22" t="s">
        <v>1241</v>
      </c>
      <c r="D397" s="24">
        <v>44618</v>
      </c>
      <c r="E397" s="22" t="s">
        <v>151</v>
      </c>
      <c r="F397" s="22">
        <v>-2.223004</v>
      </c>
      <c r="G397" s="22">
        <v>47.273961</v>
      </c>
      <c r="H397" s="38" t="s">
        <v>2792</v>
      </c>
      <c r="I397" s="48"/>
      <c r="J397" s="21" t="s">
        <v>822</v>
      </c>
      <c r="K397" s="18" t="s">
        <v>26</v>
      </c>
      <c r="L397" s="18" t="s">
        <v>22</v>
      </c>
      <c r="M397" s="46">
        <v>0</v>
      </c>
      <c r="N397" s="42"/>
      <c r="O397" s="43">
        <f t="shared" si="6"/>
        <v>0</v>
      </c>
    </row>
    <row r="398" spans="1:35" x14ac:dyDescent="0.3">
      <c r="A398" s="17" t="s">
        <v>141</v>
      </c>
      <c r="B398" s="17" t="s">
        <v>2217</v>
      </c>
      <c r="C398" s="22" t="s">
        <v>1242</v>
      </c>
      <c r="D398" s="24">
        <v>44034</v>
      </c>
      <c r="E398" s="22" t="s">
        <v>143</v>
      </c>
      <c r="F398" s="22">
        <v>-1.5595399999999999</v>
      </c>
      <c r="G398" s="22">
        <v>47.217689</v>
      </c>
      <c r="H398" s="38" t="s">
        <v>2793</v>
      </c>
      <c r="I398" s="48"/>
      <c r="J398" s="21" t="s">
        <v>835</v>
      </c>
      <c r="K398" s="18" t="s">
        <v>26</v>
      </c>
      <c r="L398" s="18" t="s">
        <v>22</v>
      </c>
      <c r="M398" s="46">
        <v>0</v>
      </c>
      <c r="N398" s="42"/>
      <c r="O398" s="43">
        <f t="shared" si="6"/>
        <v>0</v>
      </c>
    </row>
    <row r="399" spans="1:35" x14ac:dyDescent="0.3">
      <c r="A399" s="17" t="s">
        <v>141</v>
      </c>
      <c r="B399" s="17" t="s">
        <v>2218</v>
      </c>
      <c r="C399" s="22" t="s">
        <v>1243</v>
      </c>
      <c r="D399" s="24">
        <v>44110</v>
      </c>
      <c r="E399" s="22" t="s">
        <v>146</v>
      </c>
      <c r="F399" s="22">
        <v>-1.3739918</v>
      </c>
      <c r="G399" s="22">
        <v>47.711161099999998</v>
      </c>
      <c r="H399" s="38" t="s">
        <v>2793</v>
      </c>
      <c r="I399" s="48"/>
      <c r="J399" s="21" t="s">
        <v>835</v>
      </c>
      <c r="K399" s="57" t="s">
        <v>26</v>
      </c>
      <c r="L399" s="18" t="s">
        <v>22</v>
      </c>
      <c r="M399" s="42"/>
      <c r="N399" s="42"/>
      <c r="O399" s="43">
        <f t="shared" si="6"/>
        <v>0</v>
      </c>
    </row>
    <row r="400" spans="1:35" x14ac:dyDescent="0.3">
      <c r="A400" s="17" t="s">
        <v>187</v>
      </c>
      <c r="B400" s="17" t="s">
        <v>2219</v>
      </c>
      <c r="C400" s="22" t="s">
        <v>1244</v>
      </c>
      <c r="D400" s="24">
        <v>85000</v>
      </c>
      <c r="E400" s="22" t="s">
        <v>157</v>
      </c>
      <c r="F400" s="22">
        <v>-1.4151320000000001</v>
      </c>
      <c r="G400" s="22">
        <v>46.656444800000003</v>
      </c>
      <c r="H400" s="38" t="s">
        <v>2793</v>
      </c>
      <c r="I400" s="48"/>
      <c r="J400" s="21" t="s">
        <v>835</v>
      </c>
      <c r="K400" s="18" t="s">
        <v>26</v>
      </c>
      <c r="L400" s="18" t="s">
        <v>22</v>
      </c>
      <c r="M400" s="46">
        <v>0</v>
      </c>
      <c r="N400" s="42"/>
      <c r="O400" s="43">
        <f t="shared" si="6"/>
        <v>0</v>
      </c>
    </row>
    <row r="401" spans="1:35" x14ac:dyDescent="0.3">
      <c r="A401" s="17" t="s">
        <v>187</v>
      </c>
      <c r="B401" s="17" t="s">
        <v>2220</v>
      </c>
      <c r="C401" s="22" t="s">
        <v>1245</v>
      </c>
      <c r="D401" s="24">
        <v>35571</v>
      </c>
      <c r="E401" s="22" t="s">
        <v>192</v>
      </c>
      <c r="F401" s="22">
        <v>-1.6152546000000001</v>
      </c>
      <c r="G401" s="22">
        <v>48.086228699999999</v>
      </c>
      <c r="H401" s="38" t="s">
        <v>2792</v>
      </c>
      <c r="I401" s="48"/>
      <c r="J401" s="21" t="s">
        <v>823</v>
      </c>
      <c r="K401" s="18" t="s">
        <v>26</v>
      </c>
      <c r="L401" s="18" t="s">
        <v>22</v>
      </c>
      <c r="M401" s="46">
        <v>0</v>
      </c>
      <c r="N401" s="42"/>
      <c r="O401" s="43">
        <f t="shared" si="6"/>
        <v>0</v>
      </c>
    </row>
    <row r="402" spans="1:35" s="19" customFormat="1" x14ac:dyDescent="0.3">
      <c r="A402" s="17" t="s">
        <v>187</v>
      </c>
      <c r="B402" s="17" t="s">
        <v>2221</v>
      </c>
      <c r="C402" s="22" t="s">
        <v>1246</v>
      </c>
      <c r="D402" s="24">
        <v>56390</v>
      </c>
      <c r="E402" s="22" t="s">
        <v>190</v>
      </c>
      <c r="F402" s="22">
        <v>-2.8098770000000002</v>
      </c>
      <c r="G402" s="22">
        <v>47.823704399999997</v>
      </c>
      <c r="H402" s="38" t="s">
        <v>2793</v>
      </c>
      <c r="I402" s="48"/>
      <c r="J402" s="21" t="s">
        <v>835</v>
      </c>
      <c r="K402" s="57" t="s">
        <v>26</v>
      </c>
      <c r="L402" s="18" t="s">
        <v>22</v>
      </c>
      <c r="M402" s="42"/>
      <c r="N402" s="42"/>
      <c r="O402" s="43">
        <f t="shared" si="6"/>
        <v>0</v>
      </c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</row>
    <row r="403" spans="1:35" s="19" customFormat="1" x14ac:dyDescent="0.3">
      <c r="A403" s="17" t="s">
        <v>187</v>
      </c>
      <c r="B403" s="17" t="s">
        <v>2222</v>
      </c>
      <c r="C403" s="22" t="s">
        <v>1247</v>
      </c>
      <c r="D403" s="24">
        <v>29820</v>
      </c>
      <c r="E403" s="22" t="s">
        <v>188</v>
      </c>
      <c r="F403" s="22">
        <v>-4.5187644000000002</v>
      </c>
      <c r="G403" s="22">
        <v>48.427428900000002</v>
      </c>
      <c r="H403" s="38" t="s">
        <v>2792</v>
      </c>
      <c r="I403" s="48"/>
      <c r="J403" s="21" t="s">
        <v>824</v>
      </c>
      <c r="K403" s="18" t="s">
        <v>26</v>
      </c>
      <c r="L403" s="18" t="s">
        <v>22</v>
      </c>
      <c r="M403" s="46">
        <v>0</v>
      </c>
      <c r="N403" s="42"/>
      <c r="O403" s="43">
        <f t="shared" si="6"/>
        <v>0</v>
      </c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</row>
    <row r="404" spans="1:35" x14ac:dyDescent="0.3">
      <c r="A404" s="17" t="s">
        <v>187</v>
      </c>
      <c r="B404" s="17" t="s">
        <v>2223</v>
      </c>
      <c r="C404" s="22" t="s">
        <v>1248</v>
      </c>
      <c r="D404" s="24">
        <v>35000</v>
      </c>
      <c r="E404" s="22" t="s">
        <v>173</v>
      </c>
      <c r="F404" s="22">
        <v>-1.6622357000000001</v>
      </c>
      <c r="G404" s="22">
        <v>48.0916961</v>
      </c>
      <c r="H404" s="38" t="s">
        <v>2793</v>
      </c>
      <c r="I404" s="48"/>
      <c r="J404" s="21" t="s">
        <v>835</v>
      </c>
      <c r="K404" s="18" t="s">
        <v>26</v>
      </c>
      <c r="L404" s="18" t="s">
        <v>22</v>
      </c>
      <c r="M404" s="46">
        <v>0</v>
      </c>
      <c r="N404" s="42"/>
      <c r="O404" s="43">
        <f t="shared" si="6"/>
        <v>0</v>
      </c>
    </row>
    <row r="405" spans="1:35" x14ac:dyDescent="0.3">
      <c r="A405" s="17" t="s">
        <v>187</v>
      </c>
      <c r="B405" s="17" t="s">
        <v>2224</v>
      </c>
      <c r="C405" s="22" t="s">
        <v>1249</v>
      </c>
      <c r="D405" s="24">
        <v>29140</v>
      </c>
      <c r="E405" s="22" t="s">
        <v>189</v>
      </c>
      <c r="F405" s="22">
        <v>-3.957767</v>
      </c>
      <c r="G405" s="22">
        <v>47.955900999999997</v>
      </c>
      <c r="H405" s="38" t="s">
        <v>2792</v>
      </c>
      <c r="I405" s="48"/>
      <c r="J405" s="21" t="s">
        <v>824</v>
      </c>
      <c r="K405" s="18" t="s">
        <v>26</v>
      </c>
      <c r="L405" s="18" t="s">
        <v>22</v>
      </c>
      <c r="M405" s="46">
        <v>0</v>
      </c>
      <c r="N405" s="42"/>
      <c r="O405" s="43">
        <f t="shared" si="6"/>
        <v>0</v>
      </c>
    </row>
    <row r="406" spans="1:35" x14ac:dyDescent="0.3">
      <c r="A406" s="17" t="s">
        <v>187</v>
      </c>
      <c r="B406" s="17" t="s">
        <v>2225</v>
      </c>
      <c r="C406" s="22" t="s">
        <v>1250</v>
      </c>
      <c r="D406" s="24">
        <v>49100</v>
      </c>
      <c r="E406" s="22" t="s">
        <v>21</v>
      </c>
      <c r="F406" s="22">
        <v>-0.55652349999999995</v>
      </c>
      <c r="G406" s="22">
        <v>47.487255599999997</v>
      </c>
      <c r="H406" s="38" t="s">
        <v>2792</v>
      </c>
      <c r="I406" s="48"/>
      <c r="J406" s="21" t="s">
        <v>824</v>
      </c>
      <c r="K406" s="18" t="s">
        <v>26</v>
      </c>
      <c r="L406" s="18" t="s">
        <v>22</v>
      </c>
      <c r="M406" s="46">
        <v>0</v>
      </c>
      <c r="N406" s="42"/>
      <c r="O406" s="43">
        <f t="shared" si="6"/>
        <v>0</v>
      </c>
    </row>
    <row r="407" spans="1:35" s="19" customFormat="1" x14ac:dyDescent="0.3">
      <c r="A407" s="17" t="s">
        <v>187</v>
      </c>
      <c r="B407" s="17" t="s">
        <v>2226</v>
      </c>
      <c r="C407" s="22" t="s">
        <v>1251</v>
      </c>
      <c r="D407" s="24">
        <v>49300</v>
      </c>
      <c r="E407" s="22" t="s">
        <v>155</v>
      </c>
      <c r="F407" s="22">
        <v>-0.89705670000001003</v>
      </c>
      <c r="G407" s="22">
        <v>47.042096999999998</v>
      </c>
      <c r="H407" s="38" t="s">
        <v>2793</v>
      </c>
      <c r="I407" s="48"/>
      <c r="J407" s="21" t="s">
        <v>835</v>
      </c>
      <c r="K407" s="57" t="s">
        <v>26</v>
      </c>
      <c r="L407" s="18" t="s">
        <v>22</v>
      </c>
      <c r="M407" s="42"/>
      <c r="N407" s="42"/>
      <c r="O407" s="43">
        <f t="shared" si="6"/>
        <v>0</v>
      </c>
      <c r="P407" s="36"/>
      <c r="Q407" s="36"/>
      <c r="R407" s="36"/>
      <c r="S407" s="36"/>
      <c r="T407" s="36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F407" s="36"/>
      <c r="AG407" s="36"/>
      <c r="AH407" s="36"/>
      <c r="AI407" s="36"/>
    </row>
    <row r="408" spans="1:35" s="19" customFormat="1" x14ac:dyDescent="0.3">
      <c r="A408" s="17" t="s">
        <v>187</v>
      </c>
      <c r="B408" s="17" t="s">
        <v>2227</v>
      </c>
      <c r="C408" s="22" t="s">
        <v>1252</v>
      </c>
      <c r="D408" s="24">
        <v>29900</v>
      </c>
      <c r="E408" s="22" t="s">
        <v>179</v>
      </c>
      <c r="F408" s="22">
        <v>-3.9023249999999998</v>
      </c>
      <c r="G408" s="22">
        <v>47.866183999999997</v>
      </c>
      <c r="H408" s="38" t="s">
        <v>2792</v>
      </c>
      <c r="I408" s="48"/>
      <c r="J408" s="21" t="s">
        <v>823</v>
      </c>
      <c r="K408" s="18" t="s">
        <v>26</v>
      </c>
      <c r="L408" s="18" t="s">
        <v>22</v>
      </c>
      <c r="M408" s="46">
        <v>0</v>
      </c>
      <c r="N408" s="42"/>
      <c r="O408" s="43">
        <f t="shared" si="6"/>
        <v>0</v>
      </c>
      <c r="P408" s="36"/>
      <c r="Q408" s="36"/>
      <c r="R408" s="36"/>
      <c r="S408" s="36"/>
      <c r="T408" s="36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F408" s="36"/>
      <c r="AG408" s="36"/>
      <c r="AH408" s="36"/>
      <c r="AI408" s="36"/>
    </row>
    <row r="409" spans="1:35" s="19" customFormat="1" x14ac:dyDescent="0.3">
      <c r="A409" s="17" t="s">
        <v>187</v>
      </c>
      <c r="B409" s="17" t="s">
        <v>2228</v>
      </c>
      <c r="C409" s="22" t="s">
        <v>1253</v>
      </c>
      <c r="D409" s="24">
        <v>29000</v>
      </c>
      <c r="E409" s="22" t="s">
        <v>169</v>
      </c>
      <c r="F409" s="22">
        <v>-4.0957806999999997</v>
      </c>
      <c r="G409" s="22">
        <v>47.986995800000003</v>
      </c>
      <c r="H409" s="38" t="s">
        <v>2793</v>
      </c>
      <c r="I409" s="48"/>
      <c r="J409" s="21" t="s">
        <v>835</v>
      </c>
      <c r="K409" s="57" t="s">
        <v>26</v>
      </c>
      <c r="L409" s="18" t="s">
        <v>22</v>
      </c>
      <c r="M409" s="42"/>
      <c r="N409" s="42"/>
      <c r="O409" s="43">
        <f t="shared" si="6"/>
        <v>0</v>
      </c>
      <c r="P409" s="36"/>
      <c r="Q409" s="36"/>
      <c r="R409" s="36"/>
      <c r="S409" s="36"/>
      <c r="T409" s="36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F409" s="36"/>
      <c r="AG409" s="36"/>
      <c r="AH409" s="36"/>
      <c r="AI409" s="36"/>
    </row>
    <row r="410" spans="1:35" x14ac:dyDescent="0.3">
      <c r="A410" s="17" t="s">
        <v>187</v>
      </c>
      <c r="B410" s="17" t="s">
        <v>2229</v>
      </c>
      <c r="C410" s="22" t="s">
        <v>1254</v>
      </c>
      <c r="D410" s="24">
        <v>85500</v>
      </c>
      <c r="E410" s="22" t="s">
        <v>160</v>
      </c>
      <c r="F410" s="22">
        <v>-1.0134913000000001</v>
      </c>
      <c r="G410" s="22">
        <v>46.872023300000002</v>
      </c>
      <c r="H410" s="38" t="s">
        <v>2793</v>
      </c>
      <c r="I410" s="48"/>
      <c r="J410" s="21" t="s">
        <v>835</v>
      </c>
      <c r="K410" s="57" t="s">
        <v>26</v>
      </c>
      <c r="L410" s="18" t="s">
        <v>22</v>
      </c>
      <c r="M410" s="42"/>
      <c r="N410" s="42"/>
      <c r="O410" s="43">
        <f t="shared" si="6"/>
        <v>0</v>
      </c>
    </row>
    <row r="411" spans="1:35" s="19" customFormat="1" x14ac:dyDescent="0.3">
      <c r="A411" s="17" t="s">
        <v>187</v>
      </c>
      <c r="B411" s="17" t="s">
        <v>2230</v>
      </c>
      <c r="C411" s="22" t="s">
        <v>1255</v>
      </c>
      <c r="D411" s="24">
        <v>85140</v>
      </c>
      <c r="E411" s="22" t="s">
        <v>1256</v>
      </c>
      <c r="F411" s="22">
        <v>-1.1886490999999999</v>
      </c>
      <c r="G411" s="22">
        <v>46.457585199999997</v>
      </c>
      <c r="H411" s="38" t="s">
        <v>2793</v>
      </c>
      <c r="I411" s="48"/>
      <c r="J411" s="21" t="s">
        <v>835</v>
      </c>
      <c r="K411" s="57" t="s">
        <v>26</v>
      </c>
      <c r="L411" s="18" t="s">
        <v>22</v>
      </c>
      <c r="M411" s="42"/>
      <c r="N411" s="42"/>
      <c r="O411" s="43">
        <f t="shared" si="6"/>
        <v>0</v>
      </c>
      <c r="P411" s="36"/>
      <c r="Q411" s="36"/>
      <c r="R411" s="36"/>
      <c r="S411" s="36"/>
      <c r="T411" s="36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F411" s="36"/>
      <c r="AG411" s="36"/>
      <c r="AH411" s="36"/>
      <c r="AI411" s="36"/>
    </row>
    <row r="412" spans="1:35" s="19" customFormat="1" x14ac:dyDescent="0.3">
      <c r="A412" s="17" t="s">
        <v>187</v>
      </c>
      <c r="B412" s="17" t="s">
        <v>2231</v>
      </c>
      <c r="C412" s="22" t="s">
        <v>1257</v>
      </c>
      <c r="D412" s="24">
        <v>44360</v>
      </c>
      <c r="E412" s="22" t="s">
        <v>191</v>
      </c>
      <c r="F412" s="22">
        <v>-1.7032099999999999</v>
      </c>
      <c r="G412" s="22">
        <v>47.335526999999999</v>
      </c>
      <c r="H412" s="38" t="s">
        <v>2792</v>
      </c>
      <c r="I412" s="48"/>
      <c r="J412" s="21" t="s">
        <v>824</v>
      </c>
      <c r="K412" s="18" t="s">
        <v>26</v>
      </c>
      <c r="L412" s="18" t="s">
        <v>22</v>
      </c>
      <c r="M412" s="46">
        <v>0</v>
      </c>
      <c r="N412" s="42"/>
      <c r="O412" s="43">
        <f t="shared" si="6"/>
        <v>0</v>
      </c>
      <c r="P412" s="36"/>
      <c r="Q412" s="36"/>
      <c r="R412" s="36"/>
      <c r="S412" s="36"/>
      <c r="T412" s="36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F412" s="36"/>
      <c r="AG412" s="36"/>
      <c r="AH412" s="36"/>
      <c r="AI412" s="36"/>
    </row>
    <row r="413" spans="1:35" x14ac:dyDescent="0.3">
      <c r="A413" s="17" t="s">
        <v>187</v>
      </c>
      <c r="B413" s="17" t="s">
        <v>2232</v>
      </c>
      <c r="C413" s="22" t="s">
        <v>1258</v>
      </c>
      <c r="D413" s="24">
        <v>44800</v>
      </c>
      <c r="E413" s="22" t="s">
        <v>149</v>
      </c>
      <c r="F413" s="22">
        <v>-1.6314324</v>
      </c>
      <c r="G413" s="22">
        <v>47.220328299999998</v>
      </c>
      <c r="H413" s="38" t="s">
        <v>2792</v>
      </c>
      <c r="I413" s="48"/>
      <c r="J413" s="21" t="s">
        <v>822</v>
      </c>
      <c r="K413" s="18" t="s">
        <v>26</v>
      </c>
      <c r="L413" s="18" t="s">
        <v>19</v>
      </c>
      <c r="M413" s="46">
        <v>0</v>
      </c>
      <c r="N413" s="42"/>
      <c r="O413" s="43">
        <f t="shared" si="6"/>
        <v>0</v>
      </c>
    </row>
    <row r="414" spans="1:35" s="19" customFormat="1" x14ac:dyDescent="0.3">
      <c r="A414" s="17" t="s">
        <v>187</v>
      </c>
      <c r="B414" s="17" t="s">
        <v>2233</v>
      </c>
      <c r="C414" s="22" t="s">
        <v>1259</v>
      </c>
      <c r="D414" s="24">
        <v>85300</v>
      </c>
      <c r="E414" s="22" t="s">
        <v>161</v>
      </c>
      <c r="F414" s="22">
        <v>-1.8875219999999999</v>
      </c>
      <c r="G414" s="22">
        <v>46.843415</v>
      </c>
      <c r="H414" s="38" t="s">
        <v>2793</v>
      </c>
      <c r="I414" s="48"/>
      <c r="J414" s="21" t="s">
        <v>835</v>
      </c>
      <c r="K414" s="18" t="s">
        <v>26</v>
      </c>
      <c r="L414" s="18" t="s">
        <v>19</v>
      </c>
      <c r="M414" s="46">
        <v>0</v>
      </c>
      <c r="N414" s="42"/>
      <c r="O414" s="43">
        <f t="shared" si="6"/>
        <v>0</v>
      </c>
      <c r="P414" s="36"/>
      <c r="Q414" s="36"/>
      <c r="R414" s="36"/>
      <c r="S414" s="36"/>
      <c r="T414" s="36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F414" s="36"/>
      <c r="AG414" s="36"/>
      <c r="AH414" s="36"/>
      <c r="AI414" s="36"/>
    </row>
    <row r="415" spans="1:35" s="19" customFormat="1" x14ac:dyDescent="0.3">
      <c r="A415" s="17" t="s">
        <v>1820</v>
      </c>
      <c r="B415" s="17" t="s">
        <v>2234</v>
      </c>
      <c r="C415" s="22" t="s">
        <v>1260</v>
      </c>
      <c r="D415" s="24">
        <v>44000</v>
      </c>
      <c r="E415" s="22" t="s">
        <v>143</v>
      </c>
      <c r="F415" s="22">
        <v>-1.5603277</v>
      </c>
      <c r="G415" s="22">
        <v>47.2184709</v>
      </c>
      <c r="H415" s="38" t="s">
        <v>2792</v>
      </c>
      <c r="I415" s="48"/>
      <c r="J415" s="21" t="s">
        <v>826</v>
      </c>
      <c r="K415" s="18" t="s">
        <v>26</v>
      </c>
      <c r="L415" s="18" t="s">
        <v>22</v>
      </c>
      <c r="M415" s="46">
        <v>0</v>
      </c>
      <c r="N415" s="42"/>
      <c r="O415" s="43">
        <f t="shared" si="6"/>
        <v>0</v>
      </c>
      <c r="P415" s="36"/>
      <c r="Q415" s="36"/>
      <c r="R415" s="36"/>
      <c r="S415" s="36"/>
      <c r="T415" s="36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F415" s="36"/>
      <c r="AG415" s="36"/>
      <c r="AH415" s="36"/>
      <c r="AI415" s="36"/>
    </row>
    <row r="416" spans="1:35" s="19" customFormat="1" x14ac:dyDescent="0.3">
      <c r="A416" s="17" t="s">
        <v>1820</v>
      </c>
      <c r="B416" s="17" t="s">
        <v>2235</v>
      </c>
      <c r="C416" s="22" t="s">
        <v>1261</v>
      </c>
      <c r="D416" s="24">
        <v>85000</v>
      </c>
      <c r="E416" s="22" t="s">
        <v>157</v>
      </c>
      <c r="F416" s="22">
        <v>-1.4238275</v>
      </c>
      <c r="G416" s="22">
        <v>46.673446200000001</v>
      </c>
      <c r="H416" s="38" t="s">
        <v>2792</v>
      </c>
      <c r="I416" s="48"/>
      <c r="J416" s="21" t="s">
        <v>824</v>
      </c>
      <c r="K416" s="18" t="s">
        <v>26</v>
      </c>
      <c r="L416" s="18" t="s">
        <v>22</v>
      </c>
      <c r="M416" s="46">
        <v>0</v>
      </c>
      <c r="N416" s="42"/>
      <c r="O416" s="43">
        <f t="shared" si="6"/>
        <v>0</v>
      </c>
      <c r="P416" s="36"/>
      <c r="Q416" s="36"/>
      <c r="R416" s="36"/>
      <c r="S416" s="36"/>
      <c r="T416" s="36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F416" s="36"/>
      <c r="AG416" s="36"/>
      <c r="AH416" s="36"/>
      <c r="AI416" s="36"/>
    </row>
    <row r="417" spans="1:35" s="19" customFormat="1" x14ac:dyDescent="0.3">
      <c r="A417" s="17" t="s">
        <v>565</v>
      </c>
      <c r="B417" s="17" t="s">
        <v>2236</v>
      </c>
      <c r="C417" s="22" t="s">
        <v>1262</v>
      </c>
      <c r="D417" s="24">
        <v>45300</v>
      </c>
      <c r="E417" s="22" t="s">
        <v>569</v>
      </c>
      <c r="F417" s="22">
        <v>2.2634849999998998</v>
      </c>
      <c r="G417" s="22">
        <v>48.176518999999999</v>
      </c>
      <c r="H417" s="38" t="s">
        <v>2793</v>
      </c>
      <c r="I417" s="48"/>
      <c r="J417" s="21" t="s">
        <v>835</v>
      </c>
      <c r="K417" s="57" t="s">
        <v>26</v>
      </c>
      <c r="L417" s="18" t="s">
        <v>22</v>
      </c>
      <c r="M417" s="42"/>
      <c r="N417" s="42"/>
      <c r="O417" s="43">
        <f t="shared" si="6"/>
        <v>0</v>
      </c>
      <c r="P417" s="36"/>
      <c r="Q417" s="36"/>
      <c r="R417" s="36"/>
      <c r="S417" s="36"/>
      <c r="T417" s="36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F417" s="36"/>
      <c r="AG417" s="36"/>
      <c r="AH417" s="36"/>
      <c r="AI417" s="36"/>
    </row>
    <row r="418" spans="1:35" s="19" customFormat="1" x14ac:dyDescent="0.3">
      <c r="A418" s="17" t="s">
        <v>565</v>
      </c>
      <c r="B418" s="17" t="s">
        <v>2237</v>
      </c>
      <c r="C418" s="22" t="s">
        <v>1263</v>
      </c>
      <c r="D418" s="24">
        <v>45021</v>
      </c>
      <c r="E418" s="22" t="s">
        <v>566</v>
      </c>
      <c r="F418" s="22">
        <v>1.9034555</v>
      </c>
      <c r="G418" s="22">
        <v>47.900569599999997</v>
      </c>
      <c r="H418" s="38" t="s">
        <v>2792</v>
      </c>
      <c r="I418" s="48"/>
      <c r="J418" s="21" t="s">
        <v>826</v>
      </c>
      <c r="K418" s="18" t="s">
        <v>26</v>
      </c>
      <c r="L418" s="18" t="s">
        <v>22</v>
      </c>
      <c r="M418" s="46">
        <v>0</v>
      </c>
      <c r="N418" s="42"/>
      <c r="O418" s="43">
        <f t="shared" si="6"/>
        <v>0</v>
      </c>
      <c r="P418" s="36"/>
      <c r="Q418" s="36"/>
      <c r="R418" s="36"/>
      <c r="S418" s="36"/>
      <c r="T418" s="36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F418" s="36"/>
      <c r="AG418" s="36"/>
      <c r="AH418" s="36"/>
      <c r="AI418" s="36"/>
    </row>
    <row r="419" spans="1:35" x14ac:dyDescent="0.3">
      <c r="A419" s="17" t="s">
        <v>565</v>
      </c>
      <c r="B419" s="17" t="s">
        <v>2238</v>
      </c>
      <c r="C419" s="22" t="s">
        <v>1264</v>
      </c>
      <c r="D419" s="24">
        <v>45504</v>
      </c>
      <c r="E419" s="22" t="s">
        <v>568</v>
      </c>
      <c r="F419" s="22">
        <v>2.6388259999999999</v>
      </c>
      <c r="G419" s="22">
        <v>47.688082000000001</v>
      </c>
      <c r="H419" s="38" t="s">
        <v>2793</v>
      </c>
      <c r="I419" s="48"/>
      <c r="J419" s="21" t="s">
        <v>835</v>
      </c>
      <c r="K419" s="57" t="s">
        <v>26</v>
      </c>
      <c r="L419" s="18" t="s">
        <v>22</v>
      </c>
      <c r="M419" s="42"/>
      <c r="N419" s="42"/>
      <c r="O419" s="43">
        <f t="shared" si="6"/>
        <v>0</v>
      </c>
    </row>
    <row r="420" spans="1:35" s="19" customFormat="1" x14ac:dyDescent="0.3">
      <c r="A420" s="17" t="s">
        <v>565</v>
      </c>
      <c r="B420" s="17" t="s">
        <v>2239</v>
      </c>
      <c r="C420" s="22" t="s">
        <v>1265</v>
      </c>
      <c r="D420" s="24">
        <v>45022</v>
      </c>
      <c r="E420" s="22" t="s">
        <v>566</v>
      </c>
      <c r="F420" s="22">
        <v>1.9012378000000001</v>
      </c>
      <c r="G420" s="22">
        <v>47.911722900000001</v>
      </c>
      <c r="H420" s="38" t="s">
        <v>2792</v>
      </c>
      <c r="I420" s="48"/>
      <c r="J420" s="21" t="s">
        <v>824</v>
      </c>
      <c r="K420" s="18" t="s">
        <v>26</v>
      </c>
      <c r="L420" s="18" t="s">
        <v>22</v>
      </c>
      <c r="M420" s="46">
        <v>0</v>
      </c>
      <c r="N420" s="42"/>
      <c r="O420" s="43">
        <f t="shared" si="6"/>
        <v>0</v>
      </c>
      <c r="P420" s="36"/>
      <c r="Q420" s="36"/>
      <c r="R420" s="36"/>
      <c r="S420" s="36"/>
      <c r="T420" s="36"/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F420" s="36"/>
      <c r="AG420" s="36"/>
      <c r="AH420" s="36"/>
      <c r="AI420" s="36"/>
    </row>
    <row r="421" spans="1:35" x14ac:dyDescent="0.3">
      <c r="A421" s="17" t="s">
        <v>565</v>
      </c>
      <c r="B421" s="17" t="s">
        <v>2240</v>
      </c>
      <c r="C421" s="22" t="s">
        <v>1266</v>
      </c>
      <c r="D421" s="24">
        <v>45211</v>
      </c>
      <c r="E421" s="22" t="s">
        <v>567</v>
      </c>
      <c r="F421" s="22">
        <v>2.7424667</v>
      </c>
      <c r="G421" s="22">
        <v>47.997207799999998</v>
      </c>
      <c r="H421" s="38" t="s">
        <v>2793</v>
      </c>
      <c r="I421" s="48"/>
      <c r="J421" s="21" t="s">
        <v>835</v>
      </c>
      <c r="K421" s="18" t="s">
        <v>26</v>
      </c>
      <c r="L421" s="18" t="s">
        <v>22</v>
      </c>
      <c r="M421" s="46">
        <v>0</v>
      </c>
      <c r="N421" s="42"/>
      <c r="O421" s="43">
        <f t="shared" si="6"/>
        <v>0</v>
      </c>
    </row>
    <row r="422" spans="1:35" s="19" customFormat="1" x14ac:dyDescent="0.3">
      <c r="A422" s="17" t="s">
        <v>565</v>
      </c>
      <c r="B422" s="17" t="s">
        <v>2241</v>
      </c>
      <c r="C422" s="22" t="s">
        <v>1267</v>
      </c>
      <c r="D422" s="24">
        <v>45027</v>
      </c>
      <c r="E422" s="22" t="s">
        <v>566</v>
      </c>
      <c r="F422" s="22">
        <v>1.9093241999999999</v>
      </c>
      <c r="G422" s="22">
        <v>47.904558600000001</v>
      </c>
      <c r="H422" s="38" t="s">
        <v>2792</v>
      </c>
      <c r="I422" s="48"/>
      <c r="J422" s="21" t="s">
        <v>823</v>
      </c>
      <c r="K422" s="18" t="s">
        <v>26</v>
      </c>
      <c r="L422" s="18" t="s">
        <v>22</v>
      </c>
      <c r="M422" s="46">
        <v>0</v>
      </c>
      <c r="N422" s="42"/>
      <c r="O422" s="43">
        <f t="shared" si="6"/>
        <v>0</v>
      </c>
      <c r="P422" s="36"/>
      <c r="Q422" s="36"/>
      <c r="R422" s="36"/>
      <c r="S422" s="36"/>
      <c r="T422" s="36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F422" s="36"/>
      <c r="AG422" s="36"/>
      <c r="AH422" s="36"/>
      <c r="AI422" s="36"/>
    </row>
    <row r="423" spans="1:35" x14ac:dyDescent="0.3">
      <c r="A423" s="17" t="s">
        <v>571</v>
      </c>
      <c r="B423" s="17" t="s">
        <v>2242</v>
      </c>
      <c r="C423" s="22" t="s">
        <v>1268</v>
      </c>
      <c r="D423" s="24">
        <v>18400</v>
      </c>
      <c r="E423" s="22" t="s">
        <v>572</v>
      </c>
      <c r="F423" s="22">
        <v>2.231522</v>
      </c>
      <c r="G423" s="22">
        <v>46.987698999999999</v>
      </c>
      <c r="H423" s="38" t="s">
        <v>2792</v>
      </c>
      <c r="I423" s="48"/>
      <c r="J423" s="21" t="s">
        <v>824</v>
      </c>
      <c r="K423" s="18" t="s">
        <v>26</v>
      </c>
      <c r="L423" s="18" t="s">
        <v>22</v>
      </c>
      <c r="M423" s="46">
        <v>0</v>
      </c>
      <c r="N423" s="42"/>
      <c r="O423" s="43">
        <f t="shared" si="6"/>
        <v>0</v>
      </c>
    </row>
    <row r="424" spans="1:35" x14ac:dyDescent="0.3">
      <c r="A424" s="17" t="s">
        <v>571</v>
      </c>
      <c r="B424" s="17" t="s">
        <v>2243</v>
      </c>
      <c r="C424" s="22" t="s">
        <v>1269</v>
      </c>
      <c r="D424" s="24">
        <v>37300</v>
      </c>
      <c r="E424" s="22" t="s">
        <v>554</v>
      </c>
      <c r="F424" s="22">
        <v>0.66721079999999999</v>
      </c>
      <c r="G424" s="22">
        <v>47.358699700000003</v>
      </c>
      <c r="H424" s="38" t="s">
        <v>2793</v>
      </c>
      <c r="I424" s="48"/>
      <c r="J424" s="21" t="s">
        <v>835</v>
      </c>
      <c r="K424" s="18" t="s">
        <v>26</v>
      </c>
      <c r="L424" s="18" t="s">
        <v>22</v>
      </c>
      <c r="M424" s="46">
        <v>0</v>
      </c>
      <c r="N424" s="42"/>
      <c r="O424" s="43">
        <f t="shared" si="6"/>
        <v>0</v>
      </c>
    </row>
    <row r="425" spans="1:35" x14ac:dyDescent="0.3">
      <c r="A425" s="17" t="s">
        <v>571</v>
      </c>
      <c r="B425" s="17" t="s">
        <v>2244</v>
      </c>
      <c r="C425" s="22" t="s">
        <v>1270</v>
      </c>
      <c r="D425" s="24">
        <v>45380</v>
      </c>
      <c r="E425" s="22" t="s">
        <v>810</v>
      </c>
      <c r="F425" s="22">
        <v>1.8397162</v>
      </c>
      <c r="G425" s="22">
        <v>47.886271100000002</v>
      </c>
      <c r="H425" s="38" t="s">
        <v>2793</v>
      </c>
      <c r="I425" s="48"/>
      <c r="J425" s="21" t="s">
        <v>835</v>
      </c>
      <c r="K425" s="57" t="s">
        <v>26</v>
      </c>
      <c r="L425" s="18" t="s">
        <v>22</v>
      </c>
      <c r="M425" s="42"/>
      <c r="N425" s="42"/>
      <c r="O425" s="43">
        <f t="shared" si="6"/>
        <v>0</v>
      </c>
    </row>
    <row r="426" spans="1:35" x14ac:dyDescent="0.3">
      <c r="A426" s="17" t="s">
        <v>571</v>
      </c>
      <c r="B426" s="17" t="s">
        <v>2245</v>
      </c>
      <c r="C426" s="22" t="s">
        <v>1271</v>
      </c>
      <c r="D426" s="24">
        <v>28630</v>
      </c>
      <c r="E426" s="22" t="s">
        <v>801</v>
      </c>
      <c r="F426" s="22">
        <v>1.5087134</v>
      </c>
      <c r="G426" s="22">
        <v>48.424283899999999</v>
      </c>
      <c r="H426" s="38" t="s">
        <v>2793</v>
      </c>
      <c r="I426" s="48"/>
      <c r="J426" s="21" t="s">
        <v>835</v>
      </c>
      <c r="K426" s="18" t="s">
        <v>26</v>
      </c>
      <c r="L426" s="18" t="s">
        <v>22</v>
      </c>
      <c r="M426" s="46">
        <v>0</v>
      </c>
      <c r="N426" s="42"/>
      <c r="O426" s="43">
        <f t="shared" si="6"/>
        <v>0</v>
      </c>
    </row>
    <row r="427" spans="1:35" s="19" customFormat="1" x14ac:dyDescent="0.3">
      <c r="A427" s="17" t="s">
        <v>571</v>
      </c>
      <c r="B427" s="17" t="s">
        <v>2246</v>
      </c>
      <c r="C427" s="22" t="s">
        <v>1272</v>
      </c>
      <c r="D427" s="24">
        <v>28120</v>
      </c>
      <c r="E427" s="22" t="s">
        <v>768</v>
      </c>
      <c r="F427" s="22">
        <v>1.290748</v>
      </c>
      <c r="G427" s="22">
        <v>48.307105</v>
      </c>
      <c r="H427" s="38" t="s">
        <v>2793</v>
      </c>
      <c r="I427" s="48"/>
      <c r="J427" s="21" t="s">
        <v>835</v>
      </c>
      <c r="K427" s="18" t="s">
        <v>26</v>
      </c>
      <c r="L427" s="18" t="s">
        <v>22</v>
      </c>
      <c r="M427" s="46">
        <v>0</v>
      </c>
      <c r="N427" s="42"/>
      <c r="O427" s="43">
        <f t="shared" si="6"/>
        <v>0</v>
      </c>
      <c r="P427" s="36"/>
      <c r="Q427" s="36"/>
      <c r="R427" s="36"/>
      <c r="S427" s="36"/>
      <c r="T427" s="36"/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F427" s="36"/>
      <c r="AG427" s="36"/>
      <c r="AH427" s="36"/>
      <c r="AI427" s="36"/>
    </row>
    <row r="428" spans="1:35" s="19" customFormat="1" x14ac:dyDescent="0.3">
      <c r="A428" s="17" t="s">
        <v>571</v>
      </c>
      <c r="B428" s="17" t="s">
        <v>2247</v>
      </c>
      <c r="C428" s="22" t="s">
        <v>1273</v>
      </c>
      <c r="D428" s="24">
        <v>87430</v>
      </c>
      <c r="E428" s="22" t="s">
        <v>576</v>
      </c>
      <c r="F428" s="22">
        <v>1.1363198999999999</v>
      </c>
      <c r="G428" s="22">
        <v>45.8494831</v>
      </c>
      <c r="H428" s="38" t="s">
        <v>2792</v>
      </c>
      <c r="I428" s="48"/>
      <c r="J428" s="21" t="s">
        <v>824</v>
      </c>
      <c r="K428" s="18" t="s">
        <v>26</v>
      </c>
      <c r="L428" s="18" t="s">
        <v>22</v>
      </c>
      <c r="M428" s="46">
        <v>0</v>
      </c>
      <c r="N428" s="42"/>
      <c r="O428" s="43">
        <f t="shared" si="6"/>
        <v>0</v>
      </c>
      <c r="P428" s="36"/>
      <c r="Q428" s="36"/>
      <c r="R428" s="36"/>
      <c r="S428" s="36"/>
      <c r="T428" s="36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F428" s="36"/>
      <c r="AG428" s="36"/>
      <c r="AH428" s="36"/>
      <c r="AI428" s="36"/>
    </row>
    <row r="429" spans="1:35" s="19" customFormat="1" x14ac:dyDescent="0.3">
      <c r="A429" s="17" t="s">
        <v>571</v>
      </c>
      <c r="B429" s="17" t="s">
        <v>2248</v>
      </c>
      <c r="C429" s="22" t="s">
        <v>1274</v>
      </c>
      <c r="D429" s="24">
        <v>86270</v>
      </c>
      <c r="E429" s="22" t="s">
        <v>577</v>
      </c>
      <c r="F429" s="22">
        <v>0.80447460000000004</v>
      </c>
      <c r="G429" s="22">
        <v>46.775351000000001</v>
      </c>
      <c r="H429" s="38" t="s">
        <v>2792</v>
      </c>
      <c r="I429" s="48"/>
      <c r="J429" s="21" t="s">
        <v>824</v>
      </c>
      <c r="K429" s="18" t="s">
        <v>26</v>
      </c>
      <c r="L429" s="18" t="s">
        <v>22</v>
      </c>
      <c r="M429" s="46">
        <v>0</v>
      </c>
      <c r="N429" s="42"/>
      <c r="O429" s="43">
        <f t="shared" si="6"/>
        <v>0</v>
      </c>
      <c r="P429" s="36"/>
      <c r="Q429" s="36"/>
      <c r="R429" s="36"/>
      <c r="S429" s="36"/>
      <c r="T429" s="36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F429" s="36"/>
      <c r="AG429" s="36"/>
      <c r="AH429" s="36"/>
      <c r="AI429" s="36"/>
    </row>
    <row r="430" spans="1:35" x14ac:dyDescent="0.3">
      <c r="A430" s="17" t="s">
        <v>571</v>
      </c>
      <c r="B430" s="17" t="s">
        <v>2249</v>
      </c>
      <c r="C430" s="22" t="s">
        <v>1814</v>
      </c>
      <c r="D430" s="24">
        <v>18400</v>
      </c>
      <c r="E430" s="22" t="s">
        <v>572</v>
      </c>
      <c r="F430" s="22">
        <v>2.2440329999999999</v>
      </c>
      <c r="G430" s="22">
        <v>46.994096900000002</v>
      </c>
      <c r="H430" s="38" t="s">
        <v>2793</v>
      </c>
      <c r="I430" s="48"/>
      <c r="J430" s="21" t="s">
        <v>835</v>
      </c>
      <c r="K430" s="18" t="s">
        <v>26</v>
      </c>
      <c r="L430" s="18" t="s">
        <v>22</v>
      </c>
      <c r="M430" s="46">
        <v>0</v>
      </c>
      <c r="N430" s="42"/>
      <c r="O430" s="43">
        <f t="shared" si="6"/>
        <v>0</v>
      </c>
    </row>
    <row r="431" spans="1:35" x14ac:dyDescent="0.3">
      <c r="A431" s="17" t="s">
        <v>571</v>
      </c>
      <c r="B431" s="17" t="s">
        <v>2250</v>
      </c>
      <c r="C431" s="22" t="s">
        <v>1275</v>
      </c>
      <c r="D431" s="24">
        <v>79028</v>
      </c>
      <c r="E431" s="22" t="s">
        <v>546</v>
      </c>
      <c r="F431" s="22">
        <v>-0.4610438</v>
      </c>
      <c r="G431" s="22">
        <v>46.3330737</v>
      </c>
      <c r="H431" s="38" t="s">
        <v>2792</v>
      </c>
      <c r="I431" s="48"/>
      <c r="J431" s="21" t="s">
        <v>824</v>
      </c>
      <c r="K431" s="18" t="s">
        <v>26</v>
      </c>
      <c r="L431" s="18" t="s">
        <v>22</v>
      </c>
      <c r="M431" s="46">
        <v>0</v>
      </c>
      <c r="N431" s="42"/>
      <c r="O431" s="43">
        <f t="shared" si="6"/>
        <v>0</v>
      </c>
    </row>
    <row r="432" spans="1:35" x14ac:dyDescent="0.3">
      <c r="A432" s="17" t="s">
        <v>571</v>
      </c>
      <c r="B432" s="17" t="s">
        <v>2251</v>
      </c>
      <c r="C432" s="22" t="s">
        <v>1276</v>
      </c>
      <c r="D432" s="24">
        <v>63990</v>
      </c>
      <c r="E432" s="22" t="s">
        <v>574</v>
      </c>
      <c r="F432" s="22">
        <v>3.7441800000000001</v>
      </c>
      <c r="G432" s="22">
        <v>45.615631999999998</v>
      </c>
      <c r="H432" s="38" t="s">
        <v>2793</v>
      </c>
      <c r="I432" s="48"/>
      <c r="J432" s="21" t="s">
        <v>835</v>
      </c>
      <c r="K432" s="57" t="s">
        <v>26</v>
      </c>
      <c r="L432" s="18" t="s">
        <v>22</v>
      </c>
      <c r="M432" s="42"/>
      <c r="N432" s="42"/>
      <c r="O432" s="43">
        <f t="shared" si="6"/>
        <v>0</v>
      </c>
    </row>
    <row r="433" spans="1:35" x14ac:dyDescent="0.3">
      <c r="A433" s="17" t="s">
        <v>571</v>
      </c>
      <c r="B433" s="17" t="s">
        <v>2252</v>
      </c>
      <c r="C433" s="22" t="s">
        <v>1277</v>
      </c>
      <c r="D433" s="24">
        <v>36000</v>
      </c>
      <c r="E433" s="22" t="s">
        <v>544</v>
      </c>
      <c r="F433" s="22">
        <v>1.7180139000000001</v>
      </c>
      <c r="G433" s="22">
        <v>46.796498200000002</v>
      </c>
      <c r="H433" s="38" t="s">
        <v>2793</v>
      </c>
      <c r="I433" s="48"/>
      <c r="J433" s="21" t="s">
        <v>835</v>
      </c>
      <c r="K433" s="18" t="s">
        <v>26</v>
      </c>
      <c r="L433" s="18" t="s">
        <v>22</v>
      </c>
      <c r="M433" s="46">
        <v>0</v>
      </c>
      <c r="N433" s="42"/>
      <c r="O433" s="43">
        <f t="shared" si="6"/>
        <v>0</v>
      </c>
    </row>
    <row r="434" spans="1:35" x14ac:dyDescent="0.3">
      <c r="A434" s="17" t="s">
        <v>571</v>
      </c>
      <c r="B434" s="17" t="s">
        <v>2253</v>
      </c>
      <c r="C434" s="22" t="s">
        <v>1278</v>
      </c>
      <c r="D434" s="24">
        <v>15800</v>
      </c>
      <c r="E434" s="22" t="s">
        <v>573</v>
      </c>
      <c r="F434" s="22">
        <v>2.635392</v>
      </c>
      <c r="G434" s="22">
        <v>44.977623000000001</v>
      </c>
      <c r="H434" s="38" t="s">
        <v>2793</v>
      </c>
      <c r="I434" s="48"/>
      <c r="J434" s="21" t="s">
        <v>835</v>
      </c>
      <c r="K434" s="57" t="s">
        <v>26</v>
      </c>
      <c r="L434" s="18" t="s">
        <v>22</v>
      </c>
      <c r="M434" s="42"/>
      <c r="N434" s="42"/>
      <c r="O434" s="43">
        <f t="shared" si="6"/>
        <v>0</v>
      </c>
    </row>
    <row r="435" spans="1:35" s="19" customFormat="1" x14ac:dyDescent="0.3">
      <c r="A435" s="17" t="s">
        <v>571</v>
      </c>
      <c r="B435" s="17" t="s">
        <v>2254</v>
      </c>
      <c r="C435" s="22" t="s">
        <v>1279</v>
      </c>
      <c r="D435" s="24">
        <v>18000</v>
      </c>
      <c r="E435" s="22" t="s">
        <v>558</v>
      </c>
      <c r="F435" s="22">
        <v>2.4049887000000001</v>
      </c>
      <c r="G435" s="22">
        <v>47.104149999999997</v>
      </c>
      <c r="H435" s="38" t="s">
        <v>2793</v>
      </c>
      <c r="I435" s="48"/>
      <c r="J435" s="21" t="s">
        <v>835</v>
      </c>
      <c r="K435" s="18" t="s">
        <v>26</v>
      </c>
      <c r="L435" s="18" t="s">
        <v>22</v>
      </c>
      <c r="M435" s="46">
        <v>0</v>
      </c>
      <c r="N435" s="42"/>
      <c r="O435" s="43">
        <f t="shared" si="6"/>
        <v>0</v>
      </c>
      <c r="P435" s="36"/>
      <c r="Q435" s="36"/>
      <c r="R435" s="36"/>
      <c r="S435" s="36"/>
      <c r="T435" s="36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F435" s="36"/>
      <c r="AG435" s="36"/>
      <c r="AH435" s="36"/>
      <c r="AI435" s="36"/>
    </row>
    <row r="436" spans="1:35" s="19" customFormat="1" x14ac:dyDescent="0.3">
      <c r="A436" s="17" t="s">
        <v>571</v>
      </c>
      <c r="B436" s="17" t="s">
        <v>2255</v>
      </c>
      <c r="C436" s="22" t="s">
        <v>1280</v>
      </c>
      <c r="D436" s="24">
        <v>63000</v>
      </c>
      <c r="E436" s="22" t="s">
        <v>578</v>
      </c>
      <c r="F436" s="22">
        <v>3.1089191999999</v>
      </c>
      <c r="G436" s="22">
        <v>45.785969299999998</v>
      </c>
      <c r="H436" s="38" t="s">
        <v>2793</v>
      </c>
      <c r="I436" s="48"/>
      <c r="J436" s="21" t="s">
        <v>835</v>
      </c>
      <c r="K436" s="57" t="s">
        <v>26</v>
      </c>
      <c r="L436" s="18" t="s">
        <v>22</v>
      </c>
      <c r="M436" s="42"/>
      <c r="N436" s="42"/>
      <c r="O436" s="43">
        <f t="shared" si="6"/>
        <v>0</v>
      </c>
      <c r="P436" s="36"/>
      <c r="Q436" s="36"/>
      <c r="R436" s="36"/>
      <c r="S436" s="36"/>
      <c r="T436" s="36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F436" s="36"/>
      <c r="AG436" s="36"/>
      <c r="AH436" s="36"/>
      <c r="AI436" s="36"/>
    </row>
    <row r="437" spans="1:35" s="19" customFormat="1" x14ac:dyDescent="0.3">
      <c r="A437" s="17" t="s">
        <v>571</v>
      </c>
      <c r="B437" s="17" t="s">
        <v>2256</v>
      </c>
      <c r="C437" s="22" t="s">
        <v>1281</v>
      </c>
      <c r="D437" s="24">
        <v>63150</v>
      </c>
      <c r="E437" s="22" t="s">
        <v>575</v>
      </c>
      <c r="F437" s="22">
        <v>2.7353021000000002</v>
      </c>
      <c r="G437" s="22">
        <v>45.584204999999997</v>
      </c>
      <c r="H437" s="38" t="s">
        <v>2793</v>
      </c>
      <c r="I437" s="48"/>
      <c r="J437" s="21" t="s">
        <v>835</v>
      </c>
      <c r="K437" s="57" t="s">
        <v>26</v>
      </c>
      <c r="L437" s="18" t="s">
        <v>22</v>
      </c>
      <c r="M437" s="42"/>
      <c r="N437" s="42"/>
      <c r="O437" s="43">
        <f t="shared" si="6"/>
        <v>0</v>
      </c>
      <c r="P437" s="36"/>
      <c r="Q437" s="36"/>
      <c r="R437" s="36"/>
      <c r="S437" s="36"/>
      <c r="T437" s="36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F437" s="36"/>
      <c r="AG437" s="36"/>
      <c r="AH437" s="36"/>
      <c r="AI437" s="36"/>
    </row>
    <row r="438" spans="1:35" x14ac:dyDescent="0.3">
      <c r="A438" s="17" t="s">
        <v>571</v>
      </c>
      <c r="B438" s="17" t="s">
        <v>2257</v>
      </c>
      <c r="C438" s="22" t="s">
        <v>1282</v>
      </c>
      <c r="D438" s="24">
        <v>45000</v>
      </c>
      <c r="E438" s="22" t="s">
        <v>566</v>
      </c>
      <c r="F438" s="22">
        <v>1.90933</v>
      </c>
      <c r="G438" s="22">
        <v>47.904400000000003</v>
      </c>
      <c r="H438" s="38" t="s">
        <v>2792</v>
      </c>
      <c r="I438" s="48"/>
      <c r="J438" s="21" t="s">
        <v>824</v>
      </c>
      <c r="K438" s="18" t="s">
        <v>26</v>
      </c>
      <c r="L438" s="18" t="s">
        <v>19</v>
      </c>
      <c r="M438" s="46">
        <v>0</v>
      </c>
      <c r="N438" s="42"/>
      <c r="O438" s="43">
        <f t="shared" si="6"/>
        <v>0</v>
      </c>
    </row>
    <row r="439" spans="1:35" s="19" customFormat="1" x14ac:dyDescent="0.3">
      <c r="A439" s="17" t="s">
        <v>102</v>
      </c>
      <c r="B439" s="17" t="s">
        <v>2258</v>
      </c>
      <c r="C439" s="22" t="s">
        <v>1283</v>
      </c>
      <c r="D439" s="24">
        <v>46015</v>
      </c>
      <c r="E439" s="22" t="s">
        <v>103</v>
      </c>
      <c r="F439" s="22">
        <v>1.4394427999999999</v>
      </c>
      <c r="G439" s="22">
        <v>44.442499499999997</v>
      </c>
      <c r="H439" s="38" t="s">
        <v>2792</v>
      </c>
      <c r="I439" s="48"/>
      <c r="J439" s="21" t="s">
        <v>823</v>
      </c>
      <c r="K439" s="18" t="s">
        <v>26</v>
      </c>
      <c r="L439" s="18" t="s">
        <v>22</v>
      </c>
      <c r="M439" s="46">
        <v>0</v>
      </c>
      <c r="N439" s="42"/>
      <c r="O439" s="43">
        <f t="shared" si="6"/>
        <v>0</v>
      </c>
      <c r="P439" s="36"/>
      <c r="Q439" s="36"/>
      <c r="R439" s="36"/>
      <c r="S439" s="36"/>
      <c r="T439" s="36"/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F439" s="36"/>
      <c r="AG439" s="36"/>
      <c r="AH439" s="36"/>
      <c r="AI439" s="36"/>
    </row>
    <row r="440" spans="1:35" x14ac:dyDescent="0.3">
      <c r="A440" s="17" t="s">
        <v>102</v>
      </c>
      <c r="B440" s="17" t="s">
        <v>2259</v>
      </c>
      <c r="C440" s="22" t="s">
        <v>1284</v>
      </c>
      <c r="D440" s="24">
        <v>46100</v>
      </c>
      <c r="E440" s="22" t="s">
        <v>104</v>
      </c>
      <c r="F440" s="22">
        <v>2.0289769999999998</v>
      </c>
      <c r="G440" s="22">
        <v>44.610717000000001</v>
      </c>
      <c r="H440" s="38" t="s">
        <v>2792</v>
      </c>
      <c r="I440" s="48"/>
      <c r="J440" s="21" t="s">
        <v>824</v>
      </c>
      <c r="K440" s="18" t="s">
        <v>26</v>
      </c>
      <c r="L440" s="18" t="s">
        <v>22</v>
      </c>
      <c r="M440" s="46">
        <v>0</v>
      </c>
      <c r="N440" s="42"/>
      <c r="O440" s="43">
        <f t="shared" si="6"/>
        <v>0</v>
      </c>
    </row>
    <row r="441" spans="1:35" x14ac:dyDescent="0.3">
      <c r="A441" s="17" t="s">
        <v>76</v>
      </c>
      <c r="B441" s="17" t="s">
        <v>2260</v>
      </c>
      <c r="C441" s="22" t="s">
        <v>1285</v>
      </c>
      <c r="D441" s="24">
        <v>47200</v>
      </c>
      <c r="E441" s="22" t="s">
        <v>79</v>
      </c>
      <c r="F441" s="22">
        <v>0.16571399999997999</v>
      </c>
      <c r="G441" s="22">
        <v>44.501693000000003</v>
      </c>
      <c r="H441" s="38" t="s">
        <v>2793</v>
      </c>
      <c r="I441" s="48"/>
      <c r="J441" s="21" t="s">
        <v>835</v>
      </c>
      <c r="K441" s="18" t="s">
        <v>26</v>
      </c>
      <c r="L441" s="18" t="s">
        <v>22</v>
      </c>
      <c r="M441" s="46">
        <v>0</v>
      </c>
      <c r="N441" s="42"/>
      <c r="O441" s="43">
        <f t="shared" si="6"/>
        <v>0</v>
      </c>
    </row>
    <row r="442" spans="1:35" s="19" customFormat="1" x14ac:dyDescent="0.3">
      <c r="A442" s="17" t="s">
        <v>76</v>
      </c>
      <c r="B442" s="17" t="s">
        <v>2261</v>
      </c>
      <c r="C442" s="22" t="s">
        <v>1286</v>
      </c>
      <c r="D442" s="24">
        <v>47300</v>
      </c>
      <c r="E442" s="22" t="s">
        <v>80</v>
      </c>
      <c r="F442" s="22">
        <v>0.70360370000000005</v>
      </c>
      <c r="G442" s="22">
        <v>44.410120399999997</v>
      </c>
      <c r="H442" s="38" t="s">
        <v>2793</v>
      </c>
      <c r="I442" s="48"/>
      <c r="J442" s="21" t="s">
        <v>835</v>
      </c>
      <c r="K442" s="18" t="s">
        <v>26</v>
      </c>
      <c r="L442" s="18" t="s">
        <v>22</v>
      </c>
      <c r="M442" s="46">
        <v>0</v>
      </c>
      <c r="N442" s="42"/>
      <c r="O442" s="43">
        <f t="shared" si="6"/>
        <v>0</v>
      </c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</row>
    <row r="443" spans="1:35" s="19" customFormat="1" x14ac:dyDescent="0.3">
      <c r="A443" s="17" t="s">
        <v>76</v>
      </c>
      <c r="B443" s="17" t="s">
        <v>2262</v>
      </c>
      <c r="C443" s="22" t="s">
        <v>1287</v>
      </c>
      <c r="D443" s="24">
        <v>47914</v>
      </c>
      <c r="E443" s="22" t="s">
        <v>77</v>
      </c>
      <c r="F443" s="22">
        <v>0.61726999999999999</v>
      </c>
      <c r="G443" s="22">
        <v>44.200738200000004</v>
      </c>
      <c r="H443" s="38" t="s">
        <v>2792</v>
      </c>
      <c r="I443" s="48"/>
      <c r="J443" s="21" t="s">
        <v>822</v>
      </c>
      <c r="K443" s="18" t="s">
        <v>26</v>
      </c>
      <c r="L443" s="18" t="s">
        <v>22</v>
      </c>
      <c r="M443" s="46">
        <v>0</v>
      </c>
      <c r="N443" s="42"/>
      <c r="O443" s="43">
        <f t="shared" si="6"/>
        <v>0</v>
      </c>
      <c r="P443" s="36"/>
      <c r="Q443" s="36"/>
      <c r="R443" s="36"/>
      <c r="S443" s="36"/>
      <c r="T443" s="36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F443" s="36"/>
      <c r="AG443" s="36"/>
      <c r="AH443" s="36"/>
      <c r="AI443" s="36"/>
    </row>
    <row r="444" spans="1:35" s="19" customFormat="1" x14ac:dyDescent="0.3">
      <c r="A444" s="17" t="s">
        <v>76</v>
      </c>
      <c r="B444" s="17" t="s">
        <v>2263</v>
      </c>
      <c r="C444" s="22" t="s">
        <v>1288</v>
      </c>
      <c r="D444" s="24">
        <v>47550</v>
      </c>
      <c r="E444" s="22" t="s">
        <v>78</v>
      </c>
      <c r="F444" s="22">
        <v>0.65344599999999997</v>
      </c>
      <c r="G444" s="22">
        <v>44.183942999999999</v>
      </c>
      <c r="H444" s="38" t="s">
        <v>2792</v>
      </c>
      <c r="I444" s="48"/>
      <c r="J444" s="21" t="s">
        <v>824</v>
      </c>
      <c r="K444" s="18" t="s">
        <v>26</v>
      </c>
      <c r="L444" s="18" t="s">
        <v>22</v>
      </c>
      <c r="M444" s="46">
        <v>0</v>
      </c>
      <c r="N444" s="42"/>
      <c r="O444" s="43">
        <f t="shared" si="6"/>
        <v>0</v>
      </c>
      <c r="P444" s="36"/>
      <c r="Q444" s="36"/>
      <c r="R444" s="36"/>
      <c r="S444" s="36"/>
      <c r="T444" s="36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F444" s="36"/>
      <c r="AG444" s="36"/>
      <c r="AH444" s="36"/>
      <c r="AI444" s="36"/>
    </row>
    <row r="445" spans="1:35" s="19" customFormat="1" x14ac:dyDescent="0.3">
      <c r="A445" s="17" t="s">
        <v>56</v>
      </c>
      <c r="B445" s="17" t="s">
        <v>2264</v>
      </c>
      <c r="C445" s="22" t="s">
        <v>1289</v>
      </c>
      <c r="D445" s="24">
        <v>48006</v>
      </c>
      <c r="E445" s="22" t="s">
        <v>57</v>
      </c>
      <c r="F445" s="22">
        <v>3.4956119999999999</v>
      </c>
      <c r="G445" s="22">
        <v>44.51885</v>
      </c>
      <c r="H445" s="38" t="s">
        <v>2794</v>
      </c>
      <c r="I445" s="48"/>
      <c r="J445" s="21" t="s">
        <v>824</v>
      </c>
      <c r="K445" s="18" t="s">
        <v>26</v>
      </c>
      <c r="L445" s="18" t="s">
        <v>22</v>
      </c>
      <c r="M445" s="42"/>
      <c r="N445" s="42"/>
      <c r="O445" s="43">
        <f t="shared" si="6"/>
        <v>0</v>
      </c>
      <c r="P445" s="36"/>
      <c r="Q445" s="36"/>
      <c r="R445" s="36"/>
      <c r="S445" s="36"/>
      <c r="T445" s="36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F445" s="36"/>
      <c r="AG445" s="36"/>
      <c r="AH445" s="36"/>
      <c r="AI445" s="36"/>
    </row>
    <row r="446" spans="1:35" x14ac:dyDescent="0.3">
      <c r="A446" s="17" t="s">
        <v>56</v>
      </c>
      <c r="B446" s="17" t="s">
        <v>2265</v>
      </c>
      <c r="C446" s="22" t="s">
        <v>1290</v>
      </c>
      <c r="D446" s="24">
        <v>48000</v>
      </c>
      <c r="E446" s="22" t="s">
        <v>57</v>
      </c>
      <c r="F446" s="22">
        <v>3.4708366000000002</v>
      </c>
      <c r="G446" s="22">
        <v>44.531600500000003</v>
      </c>
      <c r="H446" s="38" t="s">
        <v>2792</v>
      </c>
      <c r="I446" s="48"/>
      <c r="J446" s="21" t="s">
        <v>823</v>
      </c>
      <c r="K446" s="18" t="s">
        <v>26</v>
      </c>
      <c r="L446" s="18" t="s">
        <v>22</v>
      </c>
      <c r="M446" s="46">
        <v>0</v>
      </c>
      <c r="N446" s="42"/>
      <c r="O446" s="43">
        <f t="shared" si="6"/>
        <v>0</v>
      </c>
    </row>
    <row r="447" spans="1:35" x14ac:dyDescent="0.3">
      <c r="A447" s="17" t="s">
        <v>152</v>
      </c>
      <c r="B447" s="17" t="s">
        <v>2266</v>
      </c>
      <c r="C447" s="22" t="s">
        <v>1291</v>
      </c>
      <c r="D447" s="24">
        <v>49937</v>
      </c>
      <c r="E447" s="22" t="s">
        <v>21</v>
      </c>
      <c r="F447" s="22">
        <v>2.8435549999999998</v>
      </c>
      <c r="G447" s="22">
        <v>50.431212000000002</v>
      </c>
      <c r="H447" s="38" t="s">
        <v>2792</v>
      </c>
      <c r="I447" s="48"/>
      <c r="J447" s="21" t="s">
        <v>826</v>
      </c>
      <c r="K447" s="18" t="s">
        <v>26</v>
      </c>
      <c r="L447" s="18" t="s">
        <v>22</v>
      </c>
      <c r="M447" s="46">
        <v>0</v>
      </c>
      <c r="N447" s="42"/>
      <c r="O447" s="43">
        <f t="shared" si="6"/>
        <v>0</v>
      </c>
    </row>
    <row r="448" spans="1:35" x14ac:dyDescent="0.3">
      <c r="A448" s="17" t="s">
        <v>152</v>
      </c>
      <c r="B448" s="17" t="s">
        <v>2267</v>
      </c>
      <c r="C448" s="22" t="s">
        <v>1292</v>
      </c>
      <c r="D448" s="24">
        <v>49300</v>
      </c>
      <c r="E448" s="22" t="s">
        <v>155</v>
      </c>
      <c r="F448" s="22">
        <v>-0.89118600000000003</v>
      </c>
      <c r="G448" s="22">
        <v>47.060414999999999</v>
      </c>
      <c r="H448" s="38" t="s">
        <v>2792</v>
      </c>
      <c r="I448" s="48"/>
      <c r="J448" s="21" t="s">
        <v>822</v>
      </c>
      <c r="K448" s="18" t="s">
        <v>26</v>
      </c>
      <c r="L448" s="18" t="s">
        <v>22</v>
      </c>
      <c r="M448" s="46">
        <v>0</v>
      </c>
      <c r="N448" s="42"/>
      <c r="O448" s="43">
        <f t="shared" si="6"/>
        <v>0</v>
      </c>
    </row>
    <row r="449" spans="1:35" s="19" customFormat="1" x14ac:dyDescent="0.3">
      <c r="A449" s="17" t="s">
        <v>152</v>
      </c>
      <c r="B449" s="17" t="s">
        <v>2268</v>
      </c>
      <c r="C449" s="22" t="s">
        <v>1293</v>
      </c>
      <c r="D449" s="24">
        <v>49100</v>
      </c>
      <c r="E449" s="22" t="s">
        <v>21</v>
      </c>
      <c r="F449" s="22">
        <v>-0.53825630000000002</v>
      </c>
      <c r="G449" s="22">
        <v>47.471511200000002</v>
      </c>
      <c r="H449" s="38" t="s">
        <v>2792</v>
      </c>
      <c r="I449" s="48"/>
      <c r="J449" s="21" t="s">
        <v>823</v>
      </c>
      <c r="K449" s="18" t="s">
        <v>26</v>
      </c>
      <c r="L449" s="18" t="s">
        <v>22</v>
      </c>
      <c r="M449" s="46">
        <v>0</v>
      </c>
      <c r="N449" s="42"/>
      <c r="O449" s="43">
        <f t="shared" si="6"/>
        <v>0</v>
      </c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</row>
    <row r="450" spans="1:35" s="19" customFormat="1" x14ac:dyDescent="0.3">
      <c r="A450" s="17" t="s">
        <v>152</v>
      </c>
      <c r="B450" s="17" t="s">
        <v>2269</v>
      </c>
      <c r="C450" s="22" t="s">
        <v>1294</v>
      </c>
      <c r="D450" s="24">
        <v>49425</v>
      </c>
      <c r="E450" s="22" t="s">
        <v>154</v>
      </c>
      <c r="F450" s="22">
        <v>-7.4999999999999997E-2</v>
      </c>
      <c r="G450" s="22">
        <v>47.258687999999999</v>
      </c>
      <c r="H450" s="38" t="s">
        <v>2793</v>
      </c>
      <c r="I450" s="48"/>
      <c r="J450" s="21" t="s">
        <v>835</v>
      </c>
      <c r="K450" s="57" t="s">
        <v>26</v>
      </c>
      <c r="L450" s="18" t="s">
        <v>22</v>
      </c>
      <c r="M450" s="42"/>
      <c r="N450" s="42"/>
      <c r="O450" s="43">
        <f t="shared" si="6"/>
        <v>0</v>
      </c>
      <c r="P450" s="36"/>
      <c r="Q450" s="36"/>
      <c r="R450" s="36"/>
      <c r="S450" s="36"/>
      <c r="T450" s="36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F450" s="36"/>
      <c r="AG450" s="36"/>
      <c r="AH450" s="36"/>
      <c r="AI450" s="36"/>
    </row>
    <row r="451" spans="1:35" s="19" customFormat="1" x14ac:dyDescent="0.3">
      <c r="A451" s="17" t="s">
        <v>152</v>
      </c>
      <c r="B451" s="17" t="s">
        <v>2270</v>
      </c>
      <c r="C451" s="22" t="s">
        <v>1295</v>
      </c>
      <c r="D451" s="24">
        <v>49500</v>
      </c>
      <c r="E451" s="22" t="s">
        <v>153</v>
      </c>
      <c r="F451" s="22">
        <v>-0.87629040000002001</v>
      </c>
      <c r="G451" s="22">
        <v>47.686298899999997</v>
      </c>
      <c r="H451" s="38" t="s">
        <v>2793</v>
      </c>
      <c r="I451" s="48"/>
      <c r="J451" s="21" t="s">
        <v>835</v>
      </c>
      <c r="K451" s="57" t="s">
        <v>26</v>
      </c>
      <c r="L451" s="18" t="s">
        <v>22</v>
      </c>
      <c r="M451" s="42"/>
      <c r="N451" s="42"/>
      <c r="O451" s="43">
        <f t="shared" si="6"/>
        <v>0</v>
      </c>
      <c r="P451" s="36"/>
      <c r="Q451" s="36"/>
      <c r="R451" s="36"/>
      <c r="S451" s="36"/>
      <c r="T451" s="36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F451" s="36"/>
      <c r="AG451" s="36"/>
      <c r="AH451" s="36"/>
      <c r="AI451" s="36"/>
    </row>
    <row r="452" spans="1:35" s="19" customFormat="1" x14ac:dyDescent="0.3">
      <c r="A452" s="17" t="s">
        <v>20</v>
      </c>
      <c r="B452" s="17" t="s">
        <v>2271</v>
      </c>
      <c r="C452" s="22" t="s">
        <v>1296</v>
      </c>
      <c r="D452" s="24">
        <v>49036</v>
      </c>
      <c r="E452" s="22" t="s">
        <v>21</v>
      </c>
      <c r="F452" s="22">
        <v>-0.54931609999999997</v>
      </c>
      <c r="G452" s="22">
        <v>47.4444892</v>
      </c>
      <c r="H452" s="38" t="s">
        <v>2792</v>
      </c>
      <c r="I452" s="48"/>
      <c r="J452" s="21" t="s">
        <v>822</v>
      </c>
      <c r="K452" s="18" t="s">
        <v>26</v>
      </c>
      <c r="L452" s="18" t="s">
        <v>22</v>
      </c>
      <c r="M452" s="46">
        <v>0</v>
      </c>
      <c r="N452" s="42"/>
      <c r="O452" s="43">
        <f t="shared" si="6"/>
        <v>0</v>
      </c>
      <c r="P452" s="36"/>
      <c r="Q452" s="36"/>
      <c r="R452" s="36"/>
      <c r="S452" s="36"/>
      <c r="T452" s="36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F452" s="36"/>
      <c r="AG452" s="36"/>
      <c r="AH452" s="36"/>
      <c r="AI452" s="36"/>
    </row>
    <row r="453" spans="1:35" x14ac:dyDescent="0.3">
      <c r="A453" s="17" t="s">
        <v>312</v>
      </c>
      <c r="B453" s="17" t="s">
        <v>2272</v>
      </c>
      <c r="C453" s="22" t="s">
        <v>1297</v>
      </c>
      <c r="D453" s="24">
        <v>50500</v>
      </c>
      <c r="E453" s="22" t="s">
        <v>320</v>
      </c>
      <c r="F453" s="22">
        <v>-1.242834</v>
      </c>
      <c r="G453" s="22">
        <v>49.305666000000002</v>
      </c>
      <c r="H453" s="38" t="s">
        <v>2793</v>
      </c>
      <c r="I453" s="48"/>
      <c r="J453" s="21" t="s">
        <v>835</v>
      </c>
      <c r="K453" s="57" t="s">
        <v>26</v>
      </c>
      <c r="L453" s="18" t="s">
        <v>22</v>
      </c>
      <c r="M453" s="42"/>
      <c r="N453" s="42"/>
      <c r="O453" s="43">
        <f t="shared" si="6"/>
        <v>0</v>
      </c>
    </row>
    <row r="454" spans="1:35" x14ac:dyDescent="0.3">
      <c r="A454" s="17" t="s">
        <v>312</v>
      </c>
      <c r="B454" s="17" t="s">
        <v>2273</v>
      </c>
      <c r="C454" s="22" t="s">
        <v>1298</v>
      </c>
      <c r="D454" s="24">
        <v>50400</v>
      </c>
      <c r="E454" s="22" t="s">
        <v>315</v>
      </c>
      <c r="F454" s="22">
        <v>-1.5790276999999999</v>
      </c>
      <c r="G454" s="22">
        <v>48.838418300000001</v>
      </c>
      <c r="H454" s="38" t="s">
        <v>2793</v>
      </c>
      <c r="I454" s="48"/>
      <c r="J454" s="21" t="s">
        <v>835</v>
      </c>
      <c r="K454" s="18" t="s">
        <v>26</v>
      </c>
      <c r="L454" s="18" t="s">
        <v>22</v>
      </c>
      <c r="M454" s="46">
        <v>0</v>
      </c>
      <c r="N454" s="42"/>
      <c r="O454" s="43">
        <f t="shared" si="6"/>
        <v>0</v>
      </c>
    </row>
    <row r="455" spans="1:35" s="19" customFormat="1" x14ac:dyDescent="0.3">
      <c r="A455" s="17" t="s">
        <v>312</v>
      </c>
      <c r="B455" s="17" t="s">
        <v>2274</v>
      </c>
      <c r="C455" s="22" t="s">
        <v>1299</v>
      </c>
      <c r="D455" s="24">
        <v>50600</v>
      </c>
      <c r="E455" s="22" t="s">
        <v>319</v>
      </c>
      <c r="F455" s="22">
        <v>-1.0920339999999999</v>
      </c>
      <c r="G455" s="22">
        <v>48.577086000000001</v>
      </c>
      <c r="H455" s="38" t="s">
        <v>2793</v>
      </c>
      <c r="I455" s="48"/>
      <c r="J455" s="21" t="s">
        <v>835</v>
      </c>
      <c r="K455" s="57" t="s">
        <v>26</v>
      </c>
      <c r="L455" s="18" t="s">
        <v>22</v>
      </c>
      <c r="M455" s="42"/>
      <c r="N455" s="42"/>
      <c r="O455" s="43">
        <f t="shared" si="6"/>
        <v>0</v>
      </c>
      <c r="P455" s="36"/>
      <c r="Q455" s="36"/>
      <c r="R455" s="36"/>
      <c r="S455" s="36"/>
      <c r="T455" s="36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F455" s="36"/>
      <c r="AG455" s="36"/>
      <c r="AH455" s="36"/>
      <c r="AI455" s="36"/>
    </row>
    <row r="456" spans="1:35" s="19" customFormat="1" x14ac:dyDescent="0.3">
      <c r="A456" s="17" t="s">
        <v>312</v>
      </c>
      <c r="B456" s="17" t="s">
        <v>2275</v>
      </c>
      <c r="C456" s="22" t="s">
        <v>1300</v>
      </c>
      <c r="D456" s="24">
        <v>50700</v>
      </c>
      <c r="E456" s="22" t="s">
        <v>314</v>
      </c>
      <c r="F456" s="22">
        <v>-1.4681949000000001</v>
      </c>
      <c r="G456" s="22">
        <v>49.510175099999998</v>
      </c>
      <c r="H456" s="38" t="s">
        <v>2793</v>
      </c>
      <c r="I456" s="48"/>
      <c r="J456" s="21" t="s">
        <v>835</v>
      </c>
      <c r="K456" s="57" t="s">
        <v>26</v>
      </c>
      <c r="L456" s="18" t="s">
        <v>22</v>
      </c>
      <c r="M456" s="42"/>
      <c r="N456" s="42"/>
      <c r="O456" s="43">
        <f t="shared" ref="O456:O519" si="7">M456+(N456*12)</f>
        <v>0</v>
      </c>
      <c r="P456" s="36"/>
      <c r="Q456" s="36"/>
      <c r="R456" s="36"/>
      <c r="S456" s="36"/>
      <c r="T456" s="36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F456" s="36"/>
      <c r="AG456" s="36"/>
      <c r="AH456" s="36"/>
      <c r="AI456" s="36"/>
    </row>
    <row r="457" spans="1:35" x14ac:dyDescent="0.3">
      <c r="A457" s="17" t="s">
        <v>312</v>
      </c>
      <c r="B457" s="17" t="s">
        <v>2276</v>
      </c>
      <c r="C457" s="22" t="s">
        <v>1301</v>
      </c>
      <c r="D457" s="24">
        <v>50000</v>
      </c>
      <c r="E457" s="22" t="s">
        <v>313</v>
      </c>
      <c r="F457" s="22">
        <v>-1.0873790000000001</v>
      </c>
      <c r="G457" s="22">
        <v>49.120588699999999</v>
      </c>
      <c r="H457" s="38" t="s">
        <v>2792</v>
      </c>
      <c r="I457" s="48"/>
      <c r="J457" s="21" t="s">
        <v>822</v>
      </c>
      <c r="K457" s="18" t="s">
        <v>26</v>
      </c>
      <c r="L457" s="18" t="s">
        <v>22</v>
      </c>
      <c r="M457" s="46">
        <v>0</v>
      </c>
      <c r="N457" s="42"/>
      <c r="O457" s="43">
        <f t="shared" si="7"/>
        <v>0</v>
      </c>
    </row>
    <row r="458" spans="1:35" x14ac:dyDescent="0.3">
      <c r="A458" s="17" t="s">
        <v>312</v>
      </c>
      <c r="B458" s="17" t="s">
        <v>2277</v>
      </c>
      <c r="C458" s="22" t="s">
        <v>1302</v>
      </c>
      <c r="D458" s="24">
        <v>50300</v>
      </c>
      <c r="E458" s="22" t="s">
        <v>316</v>
      </c>
      <c r="F458" s="22">
        <v>-1.3549926999999999</v>
      </c>
      <c r="G458" s="22">
        <v>48.682415599999999</v>
      </c>
      <c r="H458" s="38" t="s">
        <v>2793</v>
      </c>
      <c r="I458" s="48"/>
      <c r="J458" s="21" t="s">
        <v>835</v>
      </c>
      <c r="K458" s="57" t="s">
        <v>26</v>
      </c>
      <c r="L458" s="18" t="s">
        <v>22</v>
      </c>
      <c r="M458" s="42"/>
      <c r="N458" s="42"/>
      <c r="O458" s="43">
        <f t="shared" si="7"/>
        <v>0</v>
      </c>
    </row>
    <row r="459" spans="1:35" x14ac:dyDescent="0.3">
      <c r="A459" s="17" t="s">
        <v>312</v>
      </c>
      <c r="B459" s="17" t="s">
        <v>2278</v>
      </c>
      <c r="C459" s="22" t="s">
        <v>1303</v>
      </c>
      <c r="D459" s="24">
        <v>50100</v>
      </c>
      <c r="E459" s="22" t="s">
        <v>317</v>
      </c>
      <c r="F459" s="22">
        <v>-1.6271097999999999</v>
      </c>
      <c r="G459" s="22">
        <v>49.642519900000003</v>
      </c>
      <c r="H459" s="38" t="s">
        <v>2792</v>
      </c>
      <c r="I459" s="48"/>
      <c r="J459" s="21" t="s">
        <v>823</v>
      </c>
      <c r="K459" s="18" t="s">
        <v>26</v>
      </c>
      <c r="L459" s="18" t="s">
        <v>22</v>
      </c>
      <c r="M459" s="46">
        <v>0</v>
      </c>
      <c r="N459" s="42"/>
      <c r="O459" s="43">
        <f t="shared" si="7"/>
        <v>0</v>
      </c>
    </row>
    <row r="460" spans="1:35" x14ac:dyDescent="0.3">
      <c r="A460" s="17" t="s">
        <v>312</v>
      </c>
      <c r="B460" s="17" t="s">
        <v>2279</v>
      </c>
      <c r="C460" s="22" t="s">
        <v>1304</v>
      </c>
      <c r="D460" s="24">
        <v>50200</v>
      </c>
      <c r="E460" s="22" t="s">
        <v>318</v>
      </c>
      <c r="F460" s="22">
        <v>-1.4460999999999999</v>
      </c>
      <c r="G460" s="22">
        <v>49.041628000000003</v>
      </c>
      <c r="H460" s="38" t="s">
        <v>2792</v>
      </c>
      <c r="I460" s="48"/>
      <c r="J460" s="21" t="s">
        <v>824</v>
      </c>
      <c r="K460" s="18" t="s">
        <v>26</v>
      </c>
      <c r="L460" s="18" t="s">
        <v>22</v>
      </c>
      <c r="M460" s="46">
        <v>0</v>
      </c>
      <c r="N460" s="42"/>
      <c r="O460" s="43">
        <f t="shared" si="7"/>
        <v>0</v>
      </c>
    </row>
    <row r="461" spans="1:35" x14ac:dyDescent="0.3">
      <c r="A461" s="17" t="s">
        <v>206</v>
      </c>
      <c r="B461" s="17" t="s">
        <v>2280</v>
      </c>
      <c r="C461" s="22" t="s">
        <v>1305</v>
      </c>
      <c r="D461" s="24">
        <v>51000</v>
      </c>
      <c r="E461" s="22" t="s">
        <v>207</v>
      </c>
      <c r="F461" s="22">
        <v>4.3754479999999996</v>
      </c>
      <c r="G461" s="22">
        <v>48.956390200000001</v>
      </c>
      <c r="H461" s="38" t="s">
        <v>2792</v>
      </c>
      <c r="I461" s="48"/>
      <c r="J461" s="21" t="s">
        <v>824</v>
      </c>
      <c r="K461" s="18" t="s">
        <v>26</v>
      </c>
      <c r="L461" s="18" t="s">
        <v>22</v>
      </c>
      <c r="M461" s="46">
        <v>0</v>
      </c>
      <c r="N461" s="42"/>
      <c r="O461" s="43">
        <f t="shared" si="7"/>
        <v>0</v>
      </c>
    </row>
    <row r="462" spans="1:35" s="19" customFormat="1" x14ac:dyDescent="0.3">
      <c r="A462" s="17" t="s">
        <v>206</v>
      </c>
      <c r="B462" s="17" t="s">
        <v>2281</v>
      </c>
      <c r="C462" s="22" t="s">
        <v>1306</v>
      </c>
      <c r="D462" s="24">
        <v>51200</v>
      </c>
      <c r="E462" s="22" t="s">
        <v>209</v>
      </c>
      <c r="F462" s="22">
        <v>3.9548708000000001</v>
      </c>
      <c r="G462" s="22">
        <v>49.026236900000001</v>
      </c>
      <c r="H462" s="38" t="s">
        <v>2793</v>
      </c>
      <c r="I462" s="48"/>
      <c r="J462" s="21" t="s">
        <v>835</v>
      </c>
      <c r="K462" s="18" t="s">
        <v>26</v>
      </c>
      <c r="L462" s="18" t="s">
        <v>22</v>
      </c>
      <c r="M462" s="46">
        <v>0</v>
      </c>
      <c r="N462" s="42"/>
      <c r="O462" s="43">
        <f t="shared" si="7"/>
        <v>0</v>
      </c>
      <c r="P462" s="36"/>
      <c r="Q462" s="36"/>
      <c r="R462" s="36"/>
      <c r="S462" s="36"/>
      <c r="T462" s="36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F462" s="36"/>
      <c r="AG462" s="36"/>
      <c r="AH462" s="36"/>
      <c r="AI462" s="36"/>
    </row>
    <row r="463" spans="1:35" x14ac:dyDescent="0.3">
      <c r="A463" s="17" t="s">
        <v>206</v>
      </c>
      <c r="B463" s="17" t="s">
        <v>2282</v>
      </c>
      <c r="C463" s="22" t="s">
        <v>1307</v>
      </c>
      <c r="D463" s="24">
        <v>51000</v>
      </c>
      <c r="E463" s="22" t="s">
        <v>207</v>
      </c>
      <c r="F463" s="22">
        <v>4.3603290000000001</v>
      </c>
      <c r="G463" s="22">
        <v>48.956852900000001</v>
      </c>
      <c r="H463" s="38" t="s">
        <v>2792</v>
      </c>
      <c r="I463" s="48"/>
      <c r="J463" s="21" t="s">
        <v>823</v>
      </c>
      <c r="K463" s="18" t="s">
        <v>26</v>
      </c>
      <c r="L463" s="18" t="s">
        <v>22</v>
      </c>
      <c r="M463" s="46">
        <v>0</v>
      </c>
      <c r="N463" s="42"/>
      <c r="O463" s="43">
        <f t="shared" si="7"/>
        <v>0</v>
      </c>
    </row>
    <row r="464" spans="1:35" x14ac:dyDescent="0.3">
      <c r="A464" s="17" t="s">
        <v>206</v>
      </c>
      <c r="B464" s="17" t="s">
        <v>2283</v>
      </c>
      <c r="C464" s="22" t="s">
        <v>1308</v>
      </c>
      <c r="D464" s="24">
        <v>51086</v>
      </c>
      <c r="E464" s="22" t="s">
        <v>774</v>
      </c>
      <c r="F464" s="22">
        <v>4.0372405000000002</v>
      </c>
      <c r="G464" s="22">
        <v>49.244640099999998</v>
      </c>
      <c r="H464" s="38" t="s">
        <v>2792</v>
      </c>
      <c r="I464" s="48"/>
      <c r="J464" s="21" t="s">
        <v>822</v>
      </c>
      <c r="K464" s="18" t="s">
        <v>26</v>
      </c>
      <c r="L464" s="18" t="s">
        <v>22</v>
      </c>
      <c r="M464" s="46">
        <v>0</v>
      </c>
      <c r="N464" s="42"/>
      <c r="O464" s="43">
        <f t="shared" si="7"/>
        <v>0</v>
      </c>
    </row>
    <row r="465" spans="1:35" x14ac:dyDescent="0.3">
      <c r="A465" s="17" t="s">
        <v>206</v>
      </c>
      <c r="B465" s="17" t="s">
        <v>2284</v>
      </c>
      <c r="C465" s="22" t="s">
        <v>1309</v>
      </c>
      <c r="D465" s="24">
        <v>51100</v>
      </c>
      <c r="E465" s="22" t="s">
        <v>208</v>
      </c>
      <c r="F465" s="22">
        <v>4.0652356000000998</v>
      </c>
      <c r="G465" s="22">
        <v>49.231979899999999</v>
      </c>
      <c r="H465" s="38" t="s">
        <v>2792</v>
      </c>
      <c r="I465" s="48"/>
      <c r="J465" s="21" t="s">
        <v>823</v>
      </c>
      <c r="K465" s="18" t="s">
        <v>26</v>
      </c>
      <c r="L465" s="18" t="s">
        <v>22</v>
      </c>
      <c r="M465" s="46">
        <v>0</v>
      </c>
      <c r="N465" s="42"/>
      <c r="O465" s="43">
        <f t="shared" si="7"/>
        <v>0</v>
      </c>
    </row>
    <row r="466" spans="1:35" s="19" customFormat="1" x14ac:dyDescent="0.3">
      <c r="A466" s="17" t="s">
        <v>206</v>
      </c>
      <c r="B466" s="17" t="s">
        <v>2285</v>
      </c>
      <c r="C466" s="22" t="s">
        <v>1310</v>
      </c>
      <c r="D466" s="24">
        <v>51300</v>
      </c>
      <c r="E466" s="22" t="s">
        <v>210</v>
      </c>
      <c r="F466" s="22">
        <v>4.5823450000000001</v>
      </c>
      <c r="G466" s="22">
        <v>48.726393999999999</v>
      </c>
      <c r="H466" s="38" t="s">
        <v>2793</v>
      </c>
      <c r="I466" s="48"/>
      <c r="J466" s="21" t="s">
        <v>835</v>
      </c>
      <c r="K466" s="57" t="s">
        <v>26</v>
      </c>
      <c r="L466" s="18" t="s">
        <v>22</v>
      </c>
      <c r="M466" s="42"/>
      <c r="N466" s="42"/>
      <c r="O466" s="43">
        <f t="shared" si="7"/>
        <v>0</v>
      </c>
      <c r="P466" s="36"/>
      <c r="Q466" s="36"/>
      <c r="R466" s="36"/>
      <c r="S466" s="36"/>
      <c r="T466" s="36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F466" s="36"/>
      <c r="AG466" s="36"/>
      <c r="AH466" s="36"/>
      <c r="AI466" s="36"/>
    </row>
    <row r="467" spans="1:35" s="19" customFormat="1" x14ac:dyDescent="0.3">
      <c r="A467" s="17" t="s">
        <v>199</v>
      </c>
      <c r="B467" s="17" t="s">
        <v>2286</v>
      </c>
      <c r="C467" s="22" t="s">
        <v>1311</v>
      </c>
      <c r="D467" s="24">
        <v>52200</v>
      </c>
      <c r="E467" s="22" t="s">
        <v>202</v>
      </c>
      <c r="F467" s="22">
        <v>5.3297847999999997</v>
      </c>
      <c r="G467" s="22">
        <v>47.857776399999999</v>
      </c>
      <c r="H467" s="38" t="s">
        <v>2793</v>
      </c>
      <c r="I467" s="48"/>
      <c r="J467" s="21" t="s">
        <v>835</v>
      </c>
      <c r="K467" s="57" t="s">
        <v>26</v>
      </c>
      <c r="L467" s="18" t="s">
        <v>22</v>
      </c>
      <c r="M467" s="42"/>
      <c r="N467" s="42"/>
      <c r="O467" s="43">
        <f t="shared" si="7"/>
        <v>0</v>
      </c>
      <c r="P467" s="36"/>
      <c r="Q467" s="36"/>
      <c r="R467" s="36"/>
      <c r="S467" s="36"/>
      <c r="T467" s="36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F467" s="36"/>
      <c r="AG467" s="36"/>
      <c r="AH467" s="36"/>
      <c r="AI467" s="36"/>
    </row>
    <row r="468" spans="1:35" s="19" customFormat="1" x14ac:dyDescent="0.3">
      <c r="A468" s="17" t="s">
        <v>199</v>
      </c>
      <c r="B468" s="17" t="s">
        <v>2287</v>
      </c>
      <c r="C468" s="22" t="s">
        <v>1312</v>
      </c>
      <c r="D468" s="24">
        <v>52107</v>
      </c>
      <c r="E468" s="22" t="s">
        <v>201</v>
      </c>
      <c r="F468" s="22">
        <v>4.9623531999999999</v>
      </c>
      <c r="G468" s="22">
        <v>48.6394491</v>
      </c>
      <c r="H468" s="38" t="s">
        <v>2792</v>
      </c>
      <c r="I468" s="48"/>
      <c r="J468" s="21" t="s">
        <v>824</v>
      </c>
      <c r="K468" s="18" t="s">
        <v>26</v>
      </c>
      <c r="L468" s="18" t="s">
        <v>22</v>
      </c>
      <c r="M468" s="46">
        <v>0</v>
      </c>
      <c r="N468" s="42"/>
      <c r="O468" s="43">
        <f t="shared" si="7"/>
        <v>0</v>
      </c>
      <c r="P468" s="36"/>
      <c r="Q468" s="36"/>
      <c r="R468" s="36"/>
      <c r="S468" s="36"/>
      <c r="T468" s="36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F468" s="36"/>
      <c r="AG468" s="36"/>
      <c r="AH468" s="36"/>
      <c r="AI468" s="36"/>
    </row>
    <row r="469" spans="1:35" s="19" customFormat="1" x14ac:dyDescent="0.3">
      <c r="A469" s="17" t="s">
        <v>199</v>
      </c>
      <c r="B469" s="17" t="s">
        <v>2288</v>
      </c>
      <c r="C469" s="22" t="s">
        <v>1313</v>
      </c>
      <c r="D469" s="24">
        <v>52915</v>
      </c>
      <c r="E469" s="22" t="s">
        <v>200</v>
      </c>
      <c r="F469" s="22">
        <v>5.1502286000000002</v>
      </c>
      <c r="G469" s="22">
        <v>48.102844900000001</v>
      </c>
      <c r="H469" s="38" t="s">
        <v>2792</v>
      </c>
      <c r="I469" s="48"/>
      <c r="J469" s="21" t="s">
        <v>822</v>
      </c>
      <c r="K469" s="18" t="s">
        <v>26</v>
      </c>
      <c r="L469" s="18" t="s">
        <v>22</v>
      </c>
      <c r="M469" s="46">
        <v>0</v>
      </c>
      <c r="N469" s="42"/>
      <c r="O469" s="43">
        <f t="shared" si="7"/>
        <v>0</v>
      </c>
      <c r="P469" s="36"/>
      <c r="Q469" s="36"/>
      <c r="R469" s="36"/>
      <c r="S469" s="36"/>
      <c r="T469" s="36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F469" s="36"/>
      <c r="AG469" s="36"/>
      <c r="AH469" s="36"/>
      <c r="AI469" s="36"/>
    </row>
    <row r="470" spans="1:35" s="19" customFormat="1" x14ac:dyDescent="0.3">
      <c r="A470" s="17" t="s">
        <v>131</v>
      </c>
      <c r="B470" s="17" t="s">
        <v>2289</v>
      </c>
      <c r="C470" s="22" t="s">
        <v>1314</v>
      </c>
      <c r="D470" s="24">
        <v>53810</v>
      </c>
      <c r="E470" s="22" t="s">
        <v>1315</v>
      </c>
      <c r="F470" s="22">
        <v>-0.75263700000004996</v>
      </c>
      <c r="G470" s="22">
        <v>48.090800000000002</v>
      </c>
      <c r="H470" s="38" t="s">
        <v>2792</v>
      </c>
      <c r="I470" s="48"/>
      <c r="J470" s="21" t="s">
        <v>824</v>
      </c>
      <c r="K470" s="18" t="s">
        <v>26</v>
      </c>
      <c r="L470" s="18" t="s">
        <v>22</v>
      </c>
      <c r="M470" s="46">
        <v>0</v>
      </c>
      <c r="N470" s="42"/>
      <c r="O470" s="43">
        <f t="shared" si="7"/>
        <v>0</v>
      </c>
      <c r="P470" s="36"/>
      <c r="Q470" s="36"/>
      <c r="R470" s="36"/>
      <c r="S470" s="36"/>
      <c r="T470" s="36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F470" s="36"/>
      <c r="AG470" s="36"/>
      <c r="AH470" s="36"/>
      <c r="AI470" s="36"/>
    </row>
    <row r="471" spans="1:35" s="19" customFormat="1" x14ac:dyDescent="0.3">
      <c r="A471" s="17" t="s">
        <v>131</v>
      </c>
      <c r="B471" s="17" t="s">
        <v>2290</v>
      </c>
      <c r="C471" s="22" t="s">
        <v>1316</v>
      </c>
      <c r="D471" s="24">
        <v>53000</v>
      </c>
      <c r="E471" s="22" t="s">
        <v>132</v>
      </c>
      <c r="F471" s="22">
        <v>-0.74580930000000001</v>
      </c>
      <c r="G471" s="22">
        <v>48.071018600000002</v>
      </c>
      <c r="H471" s="38" t="s">
        <v>2793</v>
      </c>
      <c r="I471" s="48"/>
      <c r="J471" s="21" t="s">
        <v>835</v>
      </c>
      <c r="K471" s="18" t="s">
        <v>26</v>
      </c>
      <c r="L471" s="18" t="s">
        <v>22</v>
      </c>
      <c r="M471" s="46">
        <v>0</v>
      </c>
      <c r="N471" s="42"/>
      <c r="O471" s="43">
        <f t="shared" si="7"/>
        <v>0</v>
      </c>
      <c r="P471" s="36"/>
      <c r="Q471" s="36"/>
      <c r="R471" s="36"/>
      <c r="S471" s="36"/>
      <c r="T471" s="36"/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F471" s="36"/>
      <c r="AG471" s="36"/>
      <c r="AH471" s="36"/>
      <c r="AI471" s="36"/>
    </row>
    <row r="472" spans="1:35" x14ac:dyDescent="0.3">
      <c r="A472" s="17" t="s">
        <v>131</v>
      </c>
      <c r="B472" s="17" t="s">
        <v>2291</v>
      </c>
      <c r="C472" s="22" t="s">
        <v>1317</v>
      </c>
      <c r="D472" s="24">
        <v>53200</v>
      </c>
      <c r="E472" s="22" t="s">
        <v>134</v>
      </c>
      <c r="F472" s="22">
        <v>-0.71806849999996003</v>
      </c>
      <c r="G472" s="22">
        <v>47.8336848</v>
      </c>
      <c r="H472" s="38" t="s">
        <v>2793</v>
      </c>
      <c r="I472" s="48"/>
      <c r="J472" s="21" t="s">
        <v>835</v>
      </c>
      <c r="K472" s="57" t="s">
        <v>26</v>
      </c>
      <c r="L472" s="18" t="s">
        <v>22</v>
      </c>
      <c r="M472" s="42"/>
      <c r="N472" s="42"/>
      <c r="O472" s="43">
        <f t="shared" si="7"/>
        <v>0</v>
      </c>
    </row>
    <row r="473" spans="1:35" s="19" customFormat="1" x14ac:dyDescent="0.3">
      <c r="A473" s="17" t="s">
        <v>131</v>
      </c>
      <c r="B473" s="17" t="s">
        <v>2292</v>
      </c>
      <c r="C473" s="22" t="s">
        <v>1318</v>
      </c>
      <c r="D473" s="24">
        <v>53100</v>
      </c>
      <c r="E473" s="22" t="s">
        <v>133</v>
      </c>
      <c r="F473" s="22">
        <v>-0.62729999999999997</v>
      </c>
      <c r="G473" s="22">
        <v>48.272500000000001</v>
      </c>
      <c r="H473" s="38" t="s">
        <v>2793</v>
      </c>
      <c r="I473" s="48"/>
      <c r="J473" s="21" t="s">
        <v>835</v>
      </c>
      <c r="K473" s="57" t="s">
        <v>26</v>
      </c>
      <c r="L473" s="18" t="s">
        <v>22</v>
      </c>
      <c r="M473" s="42"/>
      <c r="N473" s="42"/>
      <c r="O473" s="43">
        <f t="shared" si="7"/>
        <v>0</v>
      </c>
      <c r="P473" s="36"/>
      <c r="Q473" s="36"/>
      <c r="R473" s="36"/>
      <c r="S473" s="36"/>
      <c r="T473" s="36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F473" s="36"/>
      <c r="AG473" s="36"/>
      <c r="AH473" s="36"/>
      <c r="AI473" s="36"/>
    </row>
    <row r="474" spans="1:35" s="19" customFormat="1" x14ac:dyDescent="0.3">
      <c r="A474" s="17" t="s">
        <v>131</v>
      </c>
      <c r="B474" s="17" t="s">
        <v>2293</v>
      </c>
      <c r="C474" s="22" t="s">
        <v>1319</v>
      </c>
      <c r="D474" s="24">
        <v>53000</v>
      </c>
      <c r="E474" s="22" t="s">
        <v>818</v>
      </c>
      <c r="F474" s="22">
        <v>-0.79663609999999996</v>
      </c>
      <c r="G474" s="22">
        <v>48.053960500000002</v>
      </c>
      <c r="H474" s="38" t="s">
        <v>2793</v>
      </c>
      <c r="I474" s="48"/>
      <c r="J474" s="21" t="s">
        <v>835</v>
      </c>
      <c r="K474" s="18" t="s">
        <v>26</v>
      </c>
      <c r="L474" s="18" t="s">
        <v>22</v>
      </c>
      <c r="M474" s="46">
        <v>0</v>
      </c>
      <c r="N474" s="42"/>
      <c r="O474" s="43">
        <f t="shared" si="7"/>
        <v>0</v>
      </c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</row>
    <row r="475" spans="1:35" s="19" customFormat="1" x14ac:dyDescent="0.3">
      <c r="A475" s="17" t="s">
        <v>131</v>
      </c>
      <c r="B475" s="17" t="s">
        <v>2294</v>
      </c>
      <c r="C475" s="22" t="s">
        <v>1320</v>
      </c>
      <c r="D475" s="24">
        <v>53084</v>
      </c>
      <c r="E475" s="22" t="s">
        <v>132</v>
      </c>
      <c r="F475" s="22">
        <v>-0.75747229999999999</v>
      </c>
      <c r="G475" s="22">
        <v>48.065005900000003</v>
      </c>
      <c r="H475" s="38" t="s">
        <v>2792</v>
      </c>
      <c r="I475" s="48"/>
      <c r="J475" s="21" t="s">
        <v>822</v>
      </c>
      <c r="K475" s="18" t="s">
        <v>26</v>
      </c>
      <c r="L475" s="18" t="s">
        <v>22</v>
      </c>
      <c r="M475" s="46">
        <v>0</v>
      </c>
      <c r="N475" s="42"/>
      <c r="O475" s="43">
        <f t="shared" si="7"/>
        <v>0</v>
      </c>
      <c r="P475" s="36"/>
      <c r="Q475" s="36"/>
      <c r="R475" s="36"/>
      <c r="S475" s="36"/>
      <c r="T475" s="36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F475" s="36"/>
      <c r="AG475" s="36"/>
      <c r="AH475" s="36"/>
      <c r="AI475" s="36"/>
    </row>
    <row r="476" spans="1:35" s="19" customFormat="1" x14ac:dyDescent="0.3">
      <c r="A476" s="17" t="s">
        <v>234</v>
      </c>
      <c r="B476" s="17" t="s">
        <v>2295</v>
      </c>
      <c r="C476" s="22" t="s">
        <v>1321</v>
      </c>
      <c r="D476" s="24">
        <v>54300</v>
      </c>
      <c r="E476" s="22" t="s">
        <v>235</v>
      </c>
      <c r="F476" s="22">
        <v>6.4918253999999997</v>
      </c>
      <c r="G476" s="22">
        <v>48.590909000000003</v>
      </c>
      <c r="H476" s="38" t="s">
        <v>2793</v>
      </c>
      <c r="I476" s="48"/>
      <c r="J476" s="21" t="s">
        <v>835</v>
      </c>
      <c r="K476" s="57" t="s">
        <v>26</v>
      </c>
      <c r="L476" s="18" t="s">
        <v>22</v>
      </c>
      <c r="M476" s="42"/>
      <c r="N476" s="42"/>
      <c r="O476" s="43">
        <f t="shared" si="7"/>
        <v>0</v>
      </c>
      <c r="P476" s="36"/>
      <c r="Q476" s="36"/>
      <c r="R476" s="36"/>
      <c r="S476" s="36"/>
      <c r="T476" s="36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F476" s="36"/>
      <c r="AG476" s="36"/>
      <c r="AH476" s="36"/>
      <c r="AI476" s="36"/>
    </row>
    <row r="477" spans="1:35" s="19" customFormat="1" x14ac:dyDescent="0.3">
      <c r="A477" s="17" t="s">
        <v>234</v>
      </c>
      <c r="B477" s="17" t="s">
        <v>2296</v>
      </c>
      <c r="C477" s="22" t="s">
        <v>1322</v>
      </c>
      <c r="D477" s="24">
        <v>54700</v>
      </c>
      <c r="E477" s="22" t="s">
        <v>241</v>
      </c>
      <c r="F477" s="22">
        <v>6.0456693000000001</v>
      </c>
      <c r="G477" s="22">
        <v>48.912232199999998</v>
      </c>
      <c r="H477" s="38" t="s">
        <v>2793</v>
      </c>
      <c r="I477" s="48"/>
      <c r="J477" s="21" t="s">
        <v>835</v>
      </c>
      <c r="K477" s="18" t="s">
        <v>26</v>
      </c>
      <c r="L477" s="18" t="s">
        <v>22</v>
      </c>
      <c r="M477" s="46">
        <v>0</v>
      </c>
      <c r="N477" s="42"/>
      <c r="O477" s="43">
        <f t="shared" si="7"/>
        <v>0</v>
      </c>
      <c r="P477" s="36"/>
      <c r="Q477" s="36"/>
      <c r="R477" s="36"/>
      <c r="S477" s="36"/>
      <c r="T477" s="36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F477" s="36"/>
      <c r="AG477" s="36"/>
      <c r="AH477" s="36"/>
      <c r="AI477" s="36"/>
    </row>
    <row r="478" spans="1:35" s="19" customFormat="1" x14ac:dyDescent="0.3">
      <c r="A478" s="17" t="s">
        <v>234</v>
      </c>
      <c r="B478" s="17" t="s">
        <v>2297</v>
      </c>
      <c r="C478" s="22" t="s">
        <v>1323</v>
      </c>
      <c r="D478" s="24">
        <v>54406</v>
      </c>
      <c r="E478" s="22" t="s">
        <v>236</v>
      </c>
      <c r="F478" s="22">
        <v>5.7668080000000002</v>
      </c>
      <c r="G478" s="22">
        <v>49.518740999999999</v>
      </c>
      <c r="H478" s="38" t="s">
        <v>2792</v>
      </c>
      <c r="I478" s="48"/>
      <c r="J478" s="21" t="s">
        <v>824</v>
      </c>
      <c r="K478" s="18" t="s">
        <v>26</v>
      </c>
      <c r="L478" s="18" t="s">
        <v>22</v>
      </c>
      <c r="M478" s="46">
        <v>0</v>
      </c>
      <c r="N478" s="42"/>
      <c r="O478" s="43">
        <f t="shared" si="7"/>
        <v>0</v>
      </c>
      <c r="P478" s="36"/>
      <c r="Q478" s="36"/>
      <c r="R478" s="36"/>
      <c r="S478" s="36"/>
      <c r="T478" s="36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F478" s="36"/>
      <c r="AG478" s="36"/>
      <c r="AH478" s="36"/>
      <c r="AI478" s="36"/>
    </row>
    <row r="479" spans="1:35" s="19" customFormat="1" x14ac:dyDescent="0.3">
      <c r="A479" s="17" t="s">
        <v>234</v>
      </c>
      <c r="B479" s="17" t="s">
        <v>2298</v>
      </c>
      <c r="C479" s="22" t="s">
        <v>1324</v>
      </c>
      <c r="D479" s="24">
        <v>54047</v>
      </c>
      <c r="E479" s="22" t="s">
        <v>238</v>
      </c>
      <c r="F479" s="22">
        <v>6.1777807999999999</v>
      </c>
      <c r="G479" s="22">
        <v>48.688350100000001</v>
      </c>
      <c r="H479" s="38" t="s">
        <v>2792</v>
      </c>
      <c r="I479" s="48"/>
      <c r="J479" s="21" t="s">
        <v>826</v>
      </c>
      <c r="K479" s="18" t="s">
        <v>26</v>
      </c>
      <c r="L479" s="18" t="s">
        <v>22</v>
      </c>
      <c r="M479" s="46">
        <v>0</v>
      </c>
      <c r="N479" s="42"/>
      <c r="O479" s="43">
        <f t="shared" si="7"/>
        <v>0</v>
      </c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</row>
    <row r="480" spans="1:35" s="19" customFormat="1" x14ac:dyDescent="0.3">
      <c r="A480" s="17" t="s">
        <v>234</v>
      </c>
      <c r="B480" s="17" t="s">
        <v>2299</v>
      </c>
      <c r="C480" s="22" t="s">
        <v>1325</v>
      </c>
      <c r="D480" s="24">
        <v>54272</v>
      </c>
      <c r="E480" s="22" t="s">
        <v>239</v>
      </c>
      <c r="F480" s="22">
        <v>6.2474664000000004</v>
      </c>
      <c r="G480" s="22">
        <v>48.706219400000002</v>
      </c>
      <c r="H480" s="38" t="s">
        <v>2792</v>
      </c>
      <c r="I480" s="48"/>
      <c r="J480" s="21" t="s">
        <v>824</v>
      </c>
      <c r="K480" s="18" t="s">
        <v>26</v>
      </c>
      <c r="L480" s="18" t="s">
        <v>22</v>
      </c>
      <c r="M480" s="46">
        <v>0</v>
      </c>
      <c r="N480" s="42"/>
      <c r="O480" s="43">
        <f t="shared" si="7"/>
        <v>0</v>
      </c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</row>
    <row r="481" spans="1:35" s="19" customFormat="1" x14ac:dyDescent="0.3">
      <c r="A481" s="17" t="s">
        <v>234</v>
      </c>
      <c r="B481" s="17" t="s">
        <v>2300</v>
      </c>
      <c r="C481" s="22" t="s">
        <v>1326</v>
      </c>
      <c r="D481" s="24">
        <v>54310</v>
      </c>
      <c r="E481" s="22" t="s">
        <v>237</v>
      </c>
      <c r="F481" s="22">
        <v>5.9989461999999998</v>
      </c>
      <c r="G481" s="22">
        <v>49.2176239</v>
      </c>
      <c r="H481" s="38" t="s">
        <v>2793</v>
      </c>
      <c r="I481" s="48"/>
      <c r="J481" s="21" t="s">
        <v>835</v>
      </c>
      <c r="K481" s="57" t="s">
        <v>26</v>
      </c>
      <c r="L481" s="18" t="s">
        <v>22</v>
      </c>
      <c r="M481" s="42"/>
      <c r="N481" s="42"/>
      <c r="O481" s="43">
        <f t="shared" si="7"/>
        <v>0</v>
      </c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</row>
    <row r="482" spans="1:35" s="19" customFormat="1" x14ac:dyDescent="0.3">
      <c r="A482" s="17" t="s">
        <v>234</v>
      </c>
      <c r="B482" s="17" t="s">
        <v>2301</v>
      </c>
      <c r="C482" s="22" t="s">
        <v>1327</v>
      </c>
      <c r="D482" s="24">
        <v>54601</v>
      </c>
      <c r="E482" s="22" t="s">
        <v>240</v>
      </c>
      <c r="F482" s="22">
        <v>6.1506746000000003</v>
      </c>
      <c r="G482" s="22">
        <v>48.671693400000002</v>
      </c>
      <c r="H482" s="38" t="s">
        <v>2793</v>
      </c>
      <c r="I482" s="48"/>
      <c r="J482" s="21" t="s">
        <v>835</v>
      </c>
      <c r="K482" s="18" t="s">
        <v>26</v>
      </c>
      <c r="L482" s="18" t="s">
        <v>22</v>
      </c>
      <c r="M482" s="46">
        <v>0</v>
      </c>
      <c r="N482" s="42"/>
      <c r="O482" s="43">
        <f t="shared" si="7"/>
        <v>0</v>
      </c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</row>
    <row r="483" spans="1:35" s="19" customFormat="1" x14ac:dyDescent="0.3">
      <c r="A483" s="17" t="s">
        <v>295</v>
      </c>
      <c r="B483" s="17" t="s">
        <v>2302</v>
      </c>
      <c r="C483" s="22" t="s">
        <v>1328</v>
      </c>
      <c r="D483" s="24">
        <v>51500</v>
      </c>
      <c r="E483" s="22" t="s">
        <v>301</v>
      </c>
      <c r="F483" s="22">
        <v>4.0754020999999998</v>
      </c>
      <c r="G483" s="22">
        <v>49.130285999999998</v>
      </c>
      <c r="H483" s="38" t="s">
        <v>2792</v>
      </c>
      <c r="I483" s="48"/>
      <c r="J483" s="21" t="s">
        <v>824</v>
      </c>
      <c r="K483" s="18" t="s">
        <v>26</v>
      </c>
      <c r="L483" s="18" t="s">
        <v>22</v>
      </c>
      <c r="M483" s="46">
        <v>0</v>
      </c>
      <c r="N483" s="42"/>
      <c r="O483" s="43">
        <f t="shared" si="7"/>
        <v>0</v>
      </c>
      <c r="P483" s="36"/>
      <c r="Q483" s="36"/>
      <c r="R483" s="36"/>
      <c r="S483" s="36"/>
      <c r="T483" s="36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F483" s="36"/>
      <c r="AG483" s="36"/>
      <c r="AH483" s="36"/>
      <c r="AI483" s="36"/>
    </row>
    <row r="484" spans="1:35" x14ac:dyDescent="0.3">
      <c r="A484" s="17" t="s">
        <v>295</v>
      </c>
      <c r="B484" s="17" t="s">
        <v>2303</v>
      </c>
      <c r="C484" s="22" t="s">
        <v>1329</v>
      </c>
      <c r="D484" s="24">
        <v>52000</v>
      </c>
      <c r="E484" s="22" t="s">
        <v>200</v>
      </c>
      <c r="F484" s="22">
        <v>5.1394270000000999</v>
      </c>
      <c r="G484" s="22">
        <v>48.079746999999998</v>
      </c>
      <c r="H484" s="38" t="s">
        <v>2792</v>
      </c>
      <c r="I484" s="48"/>
      <c r="J484" s="21" t="s">
        <v>824</v>
      </c>
      <c r="K484" s="18" t="s">
        <v>26</v>
      </c>
      <c r="L484" s="18" t="s">
        <v>22</v>
      </c>
      <c r="M484" s="46">
        <v>0</v>
      </c>
      <c r="N484" s="42"/>
      <c r="O484" s="43">
        <f t="shared" si="7"/>
        <v>0</v>
      </c>
    </row>
    <row r="485" spans="1:35" x14ac:dyDescent="0.3">
      <c r="A485" s="17" t="s">
        <v>295</v>
      </c>
      <c r="B485" s="17" t="s">
        <v>2304</v>
      </c>
      <c r="C485" s="22" t="s">
        <v>1330</v>
      </c>
      <c r="D485" s="24">
        <v>57160</v>
      </c>
      <c r="E485" s="22" t="s">
        <v>303</v>
      </c>
      <c r="F485" s="22">
        <v>6.1108403999999998</v>
      </c>
      <c r="G485" s="22">
        <v>49.110855200000003</v>
      </c>
      <c r="H485" s="38" t="s">
        <v>2792</v>
      </c>
      <c r="I485" s="48"/>
      <c r="J485" s="21" t="s">
        <v>824</v>
      </c>
      <c r="K485" s="18" t="s">
        <v>26</v>
      </c>
      <c r="L485" s="18" t="s">
        <v>22</v>
      </c>
      <c r="M485" s="46">
        <v>0</v>
      </c>
      <c r="N485" s="42"/>
      <c r="O485" s="43">
        <f t="shared" si="7"/>
        <v>0</v>
      </c>
    </row>
    <row r="486" spans="1:35" s="19" customFormat="1" x14ac:dyDescent="0.3">
      <c r="A486" s="17" t="s">
        <v>295</v>
      </c>
      <c r="B486" s="17" t="s">
        <v>2305</v>
      </c>
      <c r="C486" s="22" t="s">
        <v>1331</v>
      </c>
      <c r="D486" s="24">
        <v>54690</v>
      </c>
      <c r="E486" s="22" t="s">
        <v>302</v>
      </c>
      <c r="F486" s="22">
        <v>6.1832668999999996</v>
      </c>
      <c r="G486" s="22">
        <v>48.746587599999998</v>
      </c>
      <c r="H486" s="38" t="s">
        <v>2792</v>
      </c>
      <c r="I486" s="48"/>
      <c r="J486" s="21" t="s">
        <v>823</v>
      </c>
      <c r="K486" s="18" t="s">
        <v>26</v>
      </c>
      <c r="L486" s="18" t="s">
        <v>22</v>
      </c>
      <c r="M486" s="46">
        <v>0</v>
      </c>
      <c r="N486" s="42"/>
      <c r="O486" s="43">
        <f t="shared" si="7"/>
        <v>0</v>
      </c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</row>
    <row r="487" spans="1:35" s="19" customFormat="1" x14ac:dyDescent="0.3">
      <c r="A487" s="17" t="s">
        <v>295</v>
      </c>
      <c r="B487" s="17" t="s">
        <v>2306</v>
      </c>
      <c r="C487" s="22" t="s">
        <v>1332</v>
      </c>
      <c r="D487" s="24">
        <v>54630</v>
      </c>
      <c r="E487" s="22" t="s">
        <v>297</v>
      </c>
      <c r="F487" s="22">
        <v>6.1922167000000004</v>
      </c>
      <c r="G487" s="22">
        <v>48.565069600000001</v>
      </c>
      <c r="H487" s="38" t="s">
        <v>2793</v>
      </c>
      <c r="I487" s="48"/>
      <c r="J487" s="21" t="s">
        <v>835</v>
      </c>
      <c r="K487" s="57" t="s">
        <v>26</v>
      </c>
      <c r="L487" s="18" t="s">
        <v>22</v>
      </c>
      <c r="M487" s="42"/>
      <c r="N487" s="42"/>
      <c r="O487" s="43">
        <f t="shared" si="7"/>
        <v>0</v>
      </c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</row>
    <row r="488" spans="1:35" x14ac:dyDescent="0.3">
      <c r="A488" s="17" t="s">
        <v>295</v>
      </c>
      <c r="B488" s="17" t="s">
        <v>2307</v>
      </c>
      <c r="C488" s="22" t="s">
        <v>1333</v>
      </c>
      <c r="D488" s="24">
        <v>88260</v>
      </c>
      <c r="E488" s="22" t="s">
        <v>299</v>
      </c>
      <c r="F488" s="22">
        <v>6.0410024</v>
      </c>
      <c r="G488" s="22">
        <v>48.082960399999997</v>
      </c>
      <c r="H488" s="38" t="s">
        <v>2793</v>
      </c>
      <c r="I488" s="48"/>
      <c r="J488" s="21" t="s">
        <v>835</v>
      </c>
      <c r="K488" s="18" t="s">
        <v>26</v>
      </c>
      <c r="L488" s="18" t="s">
        <v>22</v>
      </c>
      <c r="M488" s="46">
        <v>0</v>
      </c>
      <c r="N488" s="42"/>
      <c r="O488" s="43">
        <f t="shared" si="7"/>
        <v>0</v>
      </c>
    </row>
    <row r="489" spans="1:35" x14ac:dyDescent="0.3">
      <c r="A489" s="17" t="s">
        <v>295</v>
      </c>
      <c r="B489" s="17" t="s">
        <v>2308</v>
      </c>
      <c r="C489" s="22" t="s">
        <v>1334</v>
      </c>
      <c r="D489" s="24">
        <v>88340</v>
      </c>
      <c r="E489" s="22" t="s">
        <v>766</v>
      </c>
      <c r="F489" s="22">
        <v>6.4872569000000002</v>
      </c>
      <c r="G489" s="22">
        <v>47.940165</v>
      </c>
      <c r="H489" s="38" t="s">
        <v>2793</v>
      </c>
      <c r="I489" s="48"/>
      <c r="J489" s="21" t="s">
        <v>835</v>
      </c>
      <c r="K489" s="18" t="s">
        <v>26</v>
      </c>
      <c r="L489" s="18" t="s">
        <v>22</v>
      </c>
      <c r="M489" s="46">
        <v>0</v>
      </c>
      <c r="N489" s="42"/>
      <c r="O489" s="43">
        <f t="shared" si="7"/>
        <v>0</v>
      </c>
    </row>
    <row r="490" spans="1:35" x14ac:dyDescent="0.3">
      <c r="A490" s="17" t="s">
        <v>295</v>
      </c>
      <c r="B490" s="17" t="s">
        <v>2309</v>
      </c>
      <c r="C490" s="22" t="s">
        <v>1335</v>
      </c>
      <c r="D490" s="24">
        <v>54000</v>
      </c>
      <c r="E490" s="22" t="s">
        <v>238</v>
      </c>
      <c r="F490" s="22">
        <v>6.1914860999999997</v>
      </c>
      <c r="G490" s="22">
        <v>48.684666999999997</v>
      </c>
      <c r="H490" s="38" t="s">
        <v>2793</v>
      </c>
      <c r="I490" s="48"/>
      <c r="J490" s="21" t="s">
        <v>835</v>
      </c>
      <c r="K490" s="57" t="s">
        <v>26</v>
      </c>
      <c r="L490" s="18" t="s">
        <v>22</v>
      </c>
      <c r="M490" s="42"/>
      <c r="N490" s="42"/>
      <c r="O490" s="43">
        <f t="shared" si="7"/>
        <v>0</v>
      </c>
    </row>
    <row r="491" spans="1:35" x14ac:dyDescent="0.3">
      <c r="A491" s="17" t="s">
        <v>295</v>
      </c>
      <c r="B491" s="17" t="s">
        <v>2310</v>
      </c>
      <c r="C491" s="22" t="s">
        <v>1336</v>
      </c>
      <c r="D491" s="24">
        <v>57200</v>
      </c>
      <c r="E491" s="22" t="s">
        <v>246</v>
      </c>
      <c r="F491" s="22">
        <v>7.0366386000001002</v>
      </c>
      <c r="G491" s="22">
        <v>49.116391499999999</v>
      </c>
      <c r="H491" s="38" t="s">
        <v>2792</v>
      </c>
      <c r="I491" s="48"/>
      <c r="J491" s="21" t="s">
        <v>823</v>
      </c>
      <c r="K491" s="18" t="s">
        <v>26</v>
      </c>
      <c r="L491" s="18" t="s">
        <v>22</v>
      </c>
      <c r="M491" s="46">
        <v>0</v>
      </c>
      <c r="N491" s="42"/>
      <c r="O491" s="43">
        <f t="shared" si="7"/>
        <v>0</v>
      </c>
    </row>
    <row r="492" spans="1:35" s="19" customFormat="1" x14ac:dyDescent="0.3">
      <c r="A492" s="17" t="s">
        <v>295</v>
      </c>
      <c r="B492" s="17" t="s">
        <v>2311</v>
      </c>
      <c r="C492" s="22" t="s">
        <v>1337</v>
      </c>
      <c r="D492" s="24" t="s">
        <v>772</v>
      </c>
      <c r="E492" s="22" t="s">
        <v>251</v>
      </c>
      <c r="F492" s="22">
        <v>4.7017119999999997</v>
      </c>
      <c r="G492" s="22">
        <v>49.765604600000003</v>
      </c>
      <c r="H492" s="38" t="s">
        <v>2792</v>
      </c>
      <c r="I492" s="48"/>
      <c r="J492" s="21" t="s">
        <v>823</v>
      </c>
      <c r="K492" s="18" t="s">
        <v>26</v>
      </c>
      <c r="L492" s="18" t="s">
        <v>22</v>
      </c>
      <c r="M492" s="46">
        <v>0</v>
      </c>
      <c r="N492" s="42"/>
      <c r="O492" s="43">
        <f t="shared" si="7"/>
        <v>0</v>
      </c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</row>
    <row r="493" spans="1:35" s="19" customFormat="1" x14ac:dyDescent="0.3">
      <c r="A493" s="17" t="s">
        <v>295</v>
      </c>
      <c r="B493" s="17" t="s">
        <v>2312</v>
      </c>
      <c r="C493" s="22" t="s">
        <v>1338</v>
      </c>
      <c r="D493" s="24">
        <v>88210</v>
      </c>
      <c r="E493" s="22" t="s">
        <v>296</v>
      </c>
      <c r="F493" s="22">
        <v>6.976737</v>
      </c>
      <c r="G493" s="22">
        <v>48.403866999999998</v>
      </c>
      <c r="H493" s="38" t="s">
        <v>2792</v>
      </c>
      <c r="I493" s="48"/>
      <c r="J493" s="21" t="s">
        <v>824</v>
      </c>
      <c r="K493" s="18" t="s">
        <v>26</v>
      </c>
      <c r="L493" s="18" t="s">
        <v>22</v>
      </c>
      <c r="M493" s="46">
        <v>0</v>
      </c>
      <c r="N493" s="42"/>
      <c r="O493" s="43">
        <f t="shared" si="7"/>
        <v>0</v>
      </c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</row>
    <row r="494" spans="1:35" s="19" customFormat="1" x14ac:dyDescent="0.3">
      <c r="A494" s="17" t="s">
        <v>295</v>
      </c>
      <c r="B494" s="17" t="s">
        <v>2313</v>
      </c>
      <c r="C494" s="22" t="s">
        <v>1339</v>
      </c>
      <c r="D494" s="24">
        <v>52000</v>
      </c>
      <c r="E494" s="22" t="s">
        <v>200</v>
      </c>
      <c r="F494" s="22">
        <v>5.1851225999999997</v>
      </c>
      <c r="G494" s="22">
        <v>48.115685399999997</v>
      </c>
      <c r="H494" s="38" t="s">
        <v>2793</v>
      </c>
      <c r="I494" s="48"/>
      <c r="J494" s="21" t="s">
        <v>835</v>
      </c>
      <c r="K494" s="57" t="s">
        <v>26</v>
      </c>
      <c r="L494" s="18" t="s">
        <v>22</v>
      </c>
      <c r="M494" s="42"/>
      <c r="N494" s="42"/>
      <c r="O494" s="43">
        <f t="shared" si="7"/>
        <v>0</v>
      </c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</row>
    <row r="495" spans="1:35" s="19" customFormat="1" x14ac:dyDescent="0.3">
      <c r="A495" s="17" t="s">
        <v>295</v>
      </c>
      <c r="B495" s="17" t="s">
        <v>2314</v>
      </c>
      <c r="C495" s="22" t="s">
        <v>1340</v>
      </c>
      <c r="D495" s="24">
        <v>88200</v>
      </c>
      <c r="E495" s="22" t="s">
        <v>256</v>
      </c>
      <c r="F495" s="22">
        <v>6.5807330000000004</v>
      </c>
      <c r="G495" s="22">
        <v>48.011167</v>
      </c>
      <c r="H495" s="38" t="s">
        <v>2793</v>
      </c>
      <c r="I495" s="48"/>
      <c r="J495" s="21" t="s">
        <v>835</v>
      </c>
      <c r="K495" s="57" t="s">
        <v>26</v>
      </c>
      <c r="L495" s="18" t="s">
        <v>22</v>
      </c>
      <c r="M495" s="42"/>
      <c r="N495" s="42"/>
      <c r="O495" s="43">
        <f t="shared" si="7"/>
        <v>0</v>
      </c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</row>
    <row r="496" spans="1:35" s="19" customFormat="1" x14ac:dyDescent="0.3">
      <c r="A496" s="17" t="s">
        <v>295</v>
      </c>
      <c r="B496" s="17" t="s">
        <v>2315</v>
      </c>
      <c r="C496" s="22" t="s">
        <v>1341</v>
      </c>
      <c r="D496" s="24">
        <v>51000</v>
      </c>
      <c r="E496" s="22" t="s">
        <v>208</v>
      </c>
      <c r="F496" s="22">
        <v>4.0230448000000001</v>
      </c>
      <c r="G496" s="22">
        <v>49.237860599999998</v>
      </c>
      <c r="H496" s="38" t="s">
        <v>2793</v>
      </c>
      <c r="I496" s="48"/>
      <c r="J496" s="21" t="s">
        <v>835</v>
      </c>
      <c r="K496" s="18" t="s">
        <v>26</v>
      </c>
      <c r="L496" s="18" t="s">
        <v>22</v>
      </c>
      <c r="M496" s="46">
        <v>0</v>
      </c>
      <c r="N496" s="42"/>
      <c r="O496" s="43">
        <f t="shared" si="7"/>
        <v>0</v>
      </c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</row>
    <row r="497" spans="1:35" s="19" customFormat="1" x14ac:dyDescent="0.3">
      <c r="A497" s="17" t="s">
        <v>295</v>
      </c>
      <c r="B497" s="17" t="s">
        <v>2316</v>
      </c>
      <c r="C497" s="22" t="s">
        <v>1342</v>
      </c>
      <c r="D497" s="24">
        <v>88800</v>
      </c>
      <c r="E497" s="22" t="s">
        <v>304</v>
      </c>
      <c r="F497" s="22">
        <v>5.9443945999999999</v>
      </c>
      <c r="G497" s="22">
        <v>48.2043277</v>
      </c>
      <c r="H497" s="38" t="s">
        <v>2793</v>
      </c>
      <c r="I497" s="48"/>
      <c r="J497" s="21" t="s">
        <v>835</v>
      </c>
      <c r="K497" s="18" t="s">
        <v>26</v>
      </c>
      <c r="L497" s="18" t="s">
        <v>22</v>
      </c>
      <c r="M497" s="46">
        <v>0</v>
      </c>
      <c r="N497" s="42"/>
      <c r="O497" s="43">
        <f t="shared" si="7"/>
        <v>0</v>
      </c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</row>
    <row r="498" spans="1:35" s="19" customFormat="1" x14ac:dyDescent="0.3">
      <c r="A498" s="17" t="s">
        <v>295</v>
      </c>
      <c r="B498" s="17" t="s">
        <v>2317</v>
      </c>
      <c r="C498" s="22" t="s">
        <v>1343</v>
      </c>
      <c r="D498" s="24">
        <v>54511</v>
      </c>
      <c r="E498" s="22" t="s">
        <v>298</v>
      </c>
      <c r="F498" s="22">
        <v>6.1534102000001001</v>
      </c>
      <c r="G498" s="22">
        <v>48.648975900000003</v>
      </c>
      <c r="H498" s="38" t="s">
        <v>2793</v>
      </c>
      <c r="I498" s="48"/>
      <c r="J498" s="21" t="s">
        <v>835</v>
      </c>
      <c r="K498" s="57" t="s">
        <v>26</v>
      </c>
      <c r="L498" s="18" t="s">
        <v>22</v>
      </c>
      <c r="M498" s="42"/>
      <c r="N498" s="42"/>
      <c r="O498" s="43">
        <f t="shared" si="7"/>
        <v>0</v>
      </c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</row>
    <row r="499" spans="1:35" x14ac:dyDescent="0.3">
      <c r="A499" s="17" t="s">
        <v>295</v>
      </c>
      <c r="B499" s="17" t="s">
        <v>2318</v>
      </c>
      <c r="C499" s="22" t="s">
        <v>1344</v>
      </c>
      <c r="D499" s="24" t="s">
        <v>773</v>
      </c>
      <c r="E499" s="22" t="s">
        <v>300</v>
      </c>
      <c r="F499" s="22">
        <v>4.6616401999999999</v>
      </c>
      <c r="G499" s="22">
        <v>49.737685399999997</v>
      </c>
      <c r="H499" s="38" t="s">
        <v>2792</v>
      </c>
      <c r="I499" s="48"/>
      <c r="J499" s="21" t="s">
        <v>824</v>
      </c>
      <c r="K499" s="18" t="s">
        <v>26</v>
      </c>
      <c r="L499" s="18" t="s">
        <v>22</v>
      </c>
      <c r="M499" s="46">
        <v>0</v>
      </c>
      <c r="N499" s="42"/>
      <c r="O499" s="43">
        <f t="shared" si="7"/>
        <v>0</v>
      </c>
    </row>
    <row r="500" spans="1:35" s="19" customFormat="1" x14ac:dyDescent="0.3">
      <c r="A500" s="17" t="s">
        <v>295</v>
      </c>
      <c r="B500" s="17" t="s">
        <v>2319</v>
      </c>
      <c r="C500" s="22" t="s">
        <v>1345</v>
      </c>
      <c r="D500" s="24">
        <v>54042</v>
      </c>
      <c r="E500" s="22" t="s">
        <v>238</v>
      </c>
      <c r="F500" s="22">
        <v>6.1951976000000002</v>
      </c>
      <c r="G500" s="22">
        <v>48.687039800000001</v>
      </c>
      <c r="H500" s="38" t="s">
        <v>2792</v>
      </c>
      <c r="I500" s="48"/>
      <c r="J500" s="21" t="s">
        <v>826</v>
      </c>
      <c r="K500" s="18" t="s">
        <v>26</v>
      </c>
      <c r="L500" s="18" t="s">
        <v>19</v>
      </c>
      <c r="M500" s="46">
        <v>0</v>
      </c>
      <c r="N500" s="42"/>
      <c r="O500" s="43">
        <f t="shared" si="7"/>
        <v>0</v>
      </c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</row>
    <row r="501" spans="1:35" x14ac:dyDescent="0.3">
      <c r="A501" s="17" t="s">
        <v>295</v>
      </c>
      <c r="B501" s="17" t="s">
        <v>2320</v>
      </c>
      <c r="C501" s="22" t="s">
        <v>1346</v>
      </c>
      <c r="D501" s="24">
        <v>57740</v>
      </c>
      <c r="E501" s="22" t="s">
        <v>816</v>
      </c>
      <c r="F501" s="22">
        <v>6.6348237000000001</v>
      </c>
      <c r="G501" s="22">
        <v>49.116898999999997</v>
      </c>
      <c r="H501" s="38" t="s">
        <v>2792</v>
      </c>
      <c r="I501" s="48"/>
      <c r="J501" s="21" t="s">
        <v>824</v>
      </c>
      <c r="K501" s="18" t="s">
        <v>26</v>
      </c>
      <c r="L501" s="18" t="s">
        <v>19</v>
      </c>
      <c r="M501" s="46">
        <v>0</v>
      </c>
      <c r="N501" s="42"/>
      <c r="O501" s="43">
        <f t="shared" si="7"/>
        <v>0</v>
      </c>
    </row>
    <row r="502" spans="1:35" s="19" customFormat="1" x14ac:dyDescent="0.3">
      <c r="A502" s="17" t="s">
        <v>295</v>
      </c>
      <c r="B502" s="17" t="s">
        <v>2321</v>
      </c>
      <c r="C502" s="22" t="s">
        <v>1347</v>
      </c>
      <c r="D502" s="24" t="s">
        <v>772</v>
      </c>
      <c r="E502" s="22" t="s">
        <v>251</v>
      </c>
      <c r="F502" s="22">
        <v>4.7131524085998997</v>
      </c>
      <c r="G502" s="22">
        <v>49.770809173583999</v>
      </c>
      <c r="H502" s="38" t="s">
        <v>2793</v>
      </c>
      <c r="I502" s="48"/>
      <c r="J502" s="21" t="s">
        <v>835</v>
      </c>
      <c r="K502" s="18" t="s">
        <v>26</v>
      </c>
      <c r="L502" s="18" t="s">
        <v>19</v>
      </c>
      <c r="M502" s="46">
        <v>0</v>
      </c>
      <c r="N502" s="42"/>
      <c r="O502" s="43">
        <f t="shared" si="7"/>
        <v>0</v>
      </c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</row>
    <row r="503" spans="1:35" x14ac:dyDescent="0.3">
      <c r="A503" s="17" t="s">
        <v>728</v>
      </c>
      <c r="B503" s="17" t="s">
        <v>2322</v>
      </c>
      <c r="C503" s="22" t="s">
        <v>1348</v>
      </c>
      <c r="D503" s="24">
        <v>54400</v>
      </c>
      <c r="E503" s="22" t="s">
        <v>236</v>
      </c>
      <c r="F503" s="22">
        <v>5.767709</v>
      </c>
      <c r="G503" s="22">
        <v>49.526333000000001</v>
      </c>
      <c r="H503" s="38" t="s">
        <v>2792</v>
      </c>
      <c r="I503" s="48"/>
      <c r="J503" s="21" t="s">
        <v>824</v>
      </c>
      <c r="K503" s="18" t="s">
        <v>26</v>
      </c>
      <c r="L503" s="18" t="s">
        <v>22</v>
      </c>
      <c r="M503" s="46">
        <v>0</v>
      </c>
      <c r="N503" s="42"/>
      <c r="O503" s="43">
        <f t="shared" si="7"/>
        <v>0</v>
      </c>
    </row>
    <row r="504" spans="1:35" x14ac:dyDescent="0.3">
      <c r="A504" s="17" t="s">
        <v>728</v>
      </c>
      <c r="B504" s="17" t="s">
        <v>2323</v>
      </c>
      <c r="C504" s="22" t="s">
        <v>1349</v>
      </c>
      <c r="D504" s="24">
        <v>88000</v>
      </c>
      <c r="E504" s="22" t="s">
        <v>255</v>
      </c>
      <c r="F504" s="22">
        <v>6.4511687000000002</v>
      </c>
      <c r="G504" s="22">
        <v>48.172399200000001</v>
      </c>
      <c r="H504" s="38" t="s">
        <v>2793</v>
      </c>
      <c r="I504" s="48"/>
      <c r="J504" s="21" t="s">
        <v>835</v>
      </c>
      <c r="K504" s="18" t="s">
        <v>26</v>
      </c>
      <c r="L504" s="18" t="s">
        <v>22</v>
      </c>
      <c r="M504" s="46">
        <v>0</v>
      </c>
      <c r="N504" s="42"/>
      <c r="O504" s="43">
        <f t="shared" si="7"/>
        <v>0</v>
      </c>
    </row>
    <row r="505" spans="1:35" s="19" customFormat="1" x14ac:dyDescent="0.3">
      <c r="A505" s="17" t="s">
        <v>728</v>
      </c>
      <c r="B505" s="17" t="s">
        <v>2324</v>
      </c>
      <c r="C505" s="22" t="s">
        <v>1350</v>
      </c>
      <c r="D505" s="24">
        <v>55000</v>
      </c>
      <c r="E505" s="22" t="s">
        <v>212</v>
      </c>
      <c r="F505" s="22">
        <v>5.3891846000000001</v>
      </c>
      <c r="G505" s="22">
        <v>49.160398100000002</v>
      </c>
      <c r="H505" s="38" t="s">
        <v>2793</v>
      </c>
      <c r="I505" s="48"/>
      <c r="J505" s="21" t="s">
        <v>835</v>
      </c>
      <c r="K505" s="18" t="s">
        <v>26</v>
      </c>
      <c r="L505" s="18" t="s">
        <v>22</v>
      </c>
      <c r="M505" s="46">
        <v>0</v>
      </c>
      <c r="N505" s="42"/>
      <c r="O505" s="43">
        <f t="shared" si="7"/>
        <v>0</v>
      </c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</row>
    <row r="506" spans="1:35" s="19" customFormat="1" x14ac:dyDescent="0.3">
      <c r="A506" s="17" t="s">
        <v>728</v>
      </c>
      <c r="B506" s="17" t="s">
        <v>2325</v>
      </c>
      <c r="C506" s="22" t="s">
        <v>1351</v>
      </c>
      <c r="D506" s="24">
        <v>88100</v>
      </c>
      <c r="E506" s="22" t="s">
        <v>730</v>
      </c>
      <c r="F506" s="22">
        <v>6.9591455</v>
      </c>
      <c r="G506" s="22">
        <v>48.281750700000003</v>
      </c>
      <c r="H506" s="38" t="s">
        <v>2793</v>
      </c>
      <c r="I506" s="48"/>
      <c r="J506" s="21" t="s">
        <v>835</v>
      </c>
      <c r="K506" s="57" t="s">
        <v>26</v>
      </c>
      <c r="L506" s="18" t="s">
        <v>22</v>
      </c>
      <c r="M506" s="42"/>
      <c r="N506" s="42"/>
      <c r="O506" s="43">
        <f t="shared" si="7"/>
        <v>0</v>
      </c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</row>
    <row r="507" spans="1:35" s="19" customFormat="1" x14ac:dyDescent="0.3">
      <c r="A507" s="17" t="s">
        <v>728</v>
      </c>
      <c r="B507" s="17" t="s">
        <v>2326</v>
      </c>
      <c r="C507" s="22" t="s">
        <v>1352</v>
      </c>
      <c r="D507" s="24">
        <v>52100</v>
      </c>
      <c r="E507" s="22" t="s">
        <v>729</v>
      </c>
      <c r="F507" s="22">
        <v>4.9524331000000004</v>
      </c>
      <c r="G507" s="22">
        <v>48.631801600000003</v>
      </c>
      <c r="H507" s="38" t="s">
        <v>2792</v>
      </c>
      <c r="I507" s="48"/>
      <c r="J507" s="21" t="s">
        <v>824</v>
      </c>
      <c r="K507" s="18" t="s">
        <v>26</v>
      </c>
      <c r="L507" s="18" t="s">
        <v>22</v>
      </c>
      <c r="M507" s="46">
        <v>0</v>
      </c>
      <c r="N507" s="42"/>
      <c r="O507" s="43">
        <f t="shared" si="7"/>
        <v>0</v>
      </c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</row>
    <row r="508" spans="1:35" s="19" customFormat="1" x14ac:dyDescent="0.3">
      <c r="A508" s="17" t="s">
        <v>728</v>
      </c>
      <c r="B508" s="17" t="s">
        <v>2327</v>
      </c>
      <c r="C508" s="22" t="s">
        <v>1353</v>
      </c>
      <c r="D508" s="24">
        <v>54500</v>
      </c>
      <c r="E508" s="22" t="s">
        <v>298</v>
      </c>
      <c r="F508" s="22">
        <v>6.1614681999999004</v>
      </c>
      <c r="G508" s="22">
        <v>48.6549069</v>
      </c>
      <c r="H508" s="38" t="s">
        <v>2792</v>
      </c>
      <c r="I508" s="48"/>
      <c r="J508" s="21" t="s">
        <v>823</v>
      </c>
      <c r="K508" s="18" t="s">
        <v>26</v>
      </c>
      <c r="L508" s="18" t="s">
        <v>22</v>
      </c>
      <c r="M508" s="46">
        <v>0</v>
      </c>
      <c r="N508" s="42"/>
      <c r="O508" s="43">
        <f t="shared" si="7"/>
        <v>0</v>
      </c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</row>
    <row r="509" spans="1:35" x14ac:dyDescent="0.3">
      <c r="A509" s="17" t="s">
        <v>211</v>
      </c>
      <c r="B509" s="17" t="s">
        <v>2328</v>
      </c>
      <c r="C509" s="22" t="s">
        <v>1354</v>
      </c>
      <c r="D509" s="24">
        <v>55000</v>
      </c>
      <c r="E509" s="22" t="s">
        <v>213</v>
      </c>
      <c r="F509" s="22">
        <v>5.1631437</v>
      </c>
      <c r="G509" s="22">
        <v>48.769553100000003</v>
      </c>
      <c r="H509" s="38" t="s">
        <v>2792</v>
      </c>
      <c r="I509" s="48"/>
      <c r="J509" s="21" t="s">
        <v>823</v>
      </c>
      <c r="K509" s="18" t="s">
        <v>26</v>
      </c>
      <c r="L509" s="18" t="s">
        <v>22</v>
      </c>
      <c r="M509" s="46">
        <v>0</v>
      </c>
      <c r="N509" s="42"/>
      <c r="O509" s="43">
        <f t="shared" si="7"/>
        <v>0</v>
      </c>
    </row>
    <row r="510" spans="1:35" x14ac:dyDescent="0.3">
      <c r="A510" s="17" t="s">
        <v>211</v>
      </c>
      <c r="B510" s="17" t="s">
        <v>2329</v>
      </c>
      <c r="C510" s="22" t="s">
        <v>1355</v>
      </c>
      <c r="D510" s="24">
        <v>55100</v>
      </c>
      <c r="E510" s="22" t="s">
        <v>212</v>
      </c>
      <c r="F510" s="22">
        <v>5.3846356999999996</v>
      </c>
      <c r="G510" s="22">
        <v>49.157416900000001</v>
      </c>
      <c r="H510" s="38" t="s">
        <v>2793</v>
      </c>
      <c r="I510" s="48"/>
      <c r="J510" s="21" t="s">
        <v>835</v>
      </c>
      <c r="K510" s="18" t="s">
        <v>26</v>
      </c>
      <c r="L510" s="18" t="s">
        <v>22</v>
      </c>
      <c r="M510" s="46">
        <v>0</v>
      </c>
      <c r="N510" s="42"/>
      <c r="O510" s="43">
        <f t="shared" si="7"/>
        <v>0</v>
      </c>
    </row>
    <row r="511" spans="1:35" s="19" customFormat="1" x14ac:dyDescent="0.3">
      <c r="A511" s="17" t="s">
        <v>181</v>
      </c>
      <c r="B511" s="17" t="s">
        <v>2330</v>
      </c>
      <c r="C511" s="22" t="s">
        <v>1356</v>
      </c>
      <c r="D511" s="24">
        <v>56400</v>
      </c>
      <c r="E511" s="22" t="s">
        <v>182</v>
      </c>
      <c r="F511" s="22">
        <v>-2.9870285999999999</v>
      </c>
      <c r="G511" s="22">
        <v>47.666992200000003</v>
      </c>
      <c r="H511" s="38" t="s">
        <v>2793</v>
      </c>
      <c r="I511" s="48"/>
      <c r="J511" s="21" t="s">
        <v>835</v>
      </c>
      <c r="K511" s="18" t="s">
        <v>26</v>
      </c>
      <c r="L511" s="18" t="s">
        <v>22</v>
      </c>
      <c r="M511" s="46">
        <v>0</v>
      </c>
      <c r="N511" s="42"/>
      <c r="O511" s="43">
        <f t="shared" si="7"/>
        <v>0</v>
      </c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</row>
    <row r="512" spans="1:35" s="19" customFormat="1" x14ac:dyDescent="0.3">
      <c r="A512" s="17" t="s">
        <v>181</v>
      </c>
      <c r="B512" s="17" t="s">
        <v>2331</v>
      </c>
      <c r="C512" s="22" t="s">
        <v>1357</v>
      </c>
      <c r="D512" s="24">
        <v>56000</v>
      </c>
      <c r="E512" s="22" t="s">
        <v>183</v>
      </c>
      <c r="F512" s="22">
        <v>-2.7880756999999998</v>
      </c>
      <c r="G512" s="22">
        <v>47.670490399999998</v>
      </c>
      <c r="H512" s="38" t="s">
        <v>2792</v>
      </c>
      <c r="I512" s="48"/>
      <c r="J512" s="21" t="s">
        <v>826</v>
      </c>
      <c r="K512" s="18" t="s">
        <v>26</v>
      </c>
      <c r="L512" s="18" t="s">
        <v>22</v>
      </c>
      <c r="M512" s="46">
        <v>0</v>
      </c>
      <c r="N512" s="42"/>
      <c r="O512" s="43">
        <f t="shared" si="7"/>
        <v>0</v>
      </c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</row>
    <row r="513" spans="1:35" s="19" customFormat="1" x14ac:dyDescent="0.3">
      <c r="A513" s="17" t="s">
        <v>181</v>
      </c>
      <c r="B513" s="17" t="s">
        <v>2332</v>
      </c>
      <c r="C513" s="22" t="s">
        <v>1358</v>
      </c>
      <c r="D513" s="24">
        <v>56100</v>
      </c>
      <c r="E513" s="22" t="s">
        <v>184</v>
      </c>
      <c r="F513" s="22">
        <v>-3.3663677000000001</v>
      </c>
      <c r="G513" s="22">
        <v>47.746775700000001</v>
      </c>
      <c r="H513" s="38" t="s">
        <v>2792</v>
      </c>
      <c r="I513" s="48"/>
      <c r="J513" s="21" t="s">
        <v>823</v>
      </c>
      <c r="K513" s="18" t="s">
        <v>26</v>
      </c>
      <c r="L513" s="18" t="s">
        <v>22</v>
      </c>
      <c r="M513" s="46">
        <v>0</v>
      </c>
      <c r="N513" s="42"/>
      <c r="O513" s="43">
        <f t="shared" si="7"/>
        <v>0</v>
      </c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</row>
    <row r="514" spans="1:35" x14ac:dyDescent="0.3">
      <c r="A514" s="17" t="s">
        <v>181</v>
      </c>
      <c r="B514" s="17" t="s">
        <v>2333</v>
      </c>
      <c r="C514" s="22" t="s">
        <v>1359</v>
      </c>
      <c r="D514" s="24">
        <v>56800</v>
      </c>
      <c r="E514" s="22" t="s">
        <v>186</v>
      </c>
      <c r="F514" s="22">
        <v>-2.396846</v>
      </c>
      <c r="G514" s="22">
        <v>47.929254</v>
      </c>
      <c r="H514" s="38" t="s">
        <v>2793</v>
      </c>
      <c r="I514" s="48"/>
      <c r="J514" s="21" t="s">
        <v>835</v>
      </c>
      <c r="K514" s="57" t="s">
        <v>26</v>
      </c>
      <c r="L514" s="18" t="s">
        <v>22</v>
      </c>
      <c r="M514" s="42"/>
      <c r="N514" s="42"/>
      <c r="O514" s="43">
        <f t="shared" si="7"/>
        <v>0</v>
      </c>
    </row>
    <row r="515" spans="1:35" x14ac:dyDescent="0.3">
      <c r="A515" s="17" t="s">
        <v>181</v>
      </c>
      <c r="B515" s="17" t="s">
        <v>2334</v>
      </c>
      <c r="C515" s="22" t="s">
        <v>1360</v>
      </c>
      <c r="D515" s="24">
        <v>56300</v>
      </c>
      <c r="E515" s="22" t="s">
        <v>185</v>
      </c>
      <c r="F515" s="22">
        <v>-2.9731285999999999</v>
      </c>
      <c r="G515" s="22">
        <v>48.0683218</v>
      </c>
      <c r="H515" s="38" t="s">
        <v>2793</v>
      </c>
      <c r="I515" s="48"/>
      <c r="J515" s="21" t="s">
        <v>835</v>
      </c>
      <c r="K515" s="57" t="s">
        <v>26</v>
      </c>
      <c r="L515" s="18" t="s">
        <v>22</v>
      </c>
      <c r="M515" s="42"/>
      <c r="N515" s="42"/>
      <c r="O515" s="43">
        <f t="shared" si="7"/>
        <v>0</v>
      </c>
    </row>
    <row r="516" spans="1:35" s="19" customFormat="1" x14ac:dyDescent="0.3">
      <c r="A516" s="17" t="s">
        <v>242</v>
      </c>
      <c r="B516" s="17" t="s">
        <v>2335</v>
      </c>
      <c r="C516" s="22" t="s">
        <v>1361</v>
      </c>
      <c r="D516" s="24">
        <v>57000</v>
      </c>
      <c r="E516" s="22" t="s">
        <v>244</v>
      </c>
      <c r="F516" s="22">
        <v>6.1819123999999999</v>
      </c>
      <c r="G516" s="22">
        <v>49.101908799999997</v>
      </c>
      <c r="H516" s="38" t="s">
        <v>2792</v>
      </c>
      <c r="I516" s="48"/>
      <c r="J516" s="21" t="s">
        <v>826</v>
      </c>
      <c r="K516" s="18" t="s">
        <v>26</v>
      </c>
      <c r="L516" s="18" t="s">
        <v>22</v>
      </c>
      <c r="M516" s="46">
        <v>0</v>
      </c>
      <c r="N516" s="42"/>
      <c r="O516" s="43">
        <f t="shared" si="7"/>
        <v>0</v>
      </c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</row>
    <row r="517" spans="1:35" s="19" customFormat="1" x14ac:dyDescent="0.3">
      <c r="A517" s="17" t="s">
        <v>242</v>
      </c>
      <c r="B517" s="17" t="s">
        <v>2336</v>
      </c>
      <c r="C517" s="22" t="s">
        <v>1362</v>
      </c>
      <c r="D517" s="24">
        <v>57200</v>
      </c>
      <c r="E517" s="22" t="s">
        <v>246</v>
      </c>
      <c r="F517" s="22">
        <v>7.0689846000000003</v>
      </c>
      <c r="G517" s="22">
        <v>49.114649100000001</v>
      </c>
      <c r="H517" s="38" t="s">
        <v>2792</v>
      </c>
      <c r="I517" s="48"/>
      <c r="J517" s="21" t="s">
        <v>822</v>
      </c>
      <c r="K517" s="18" t="s">
        <v>26</v>
      </c>
      <c r="L517" s="18" t="s">
        <v>22</v>
      </c>
      <c r="M517" s="46">
        <v>0</v>
      </c>
      <c r="N517" s="42"/>
      <c r="O517" s="43">
        <f t="shared" si="7"/>
        <v>0</v>
      </c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</row>
    <row r="518" spans="1:35" s="19" customFormat="1" x14ac:dyDescent="0.3">
      <c r="A518" s="17" t="s">
        <v>242</v>
      </c>
      <c r="B518" s="17" t="s">
        <v>2337</v>
      </c>
      <c r="C518" s="22" t="s">
        <v>1363</v>
      </c>
      <c r="D518" s="24">
        <v>57128</v>
      </c>
      <c r="E518" s="22" t="s">
        <v>249</v>
      </c>
      <c r="F518" s="22">
        <v>6.1504130000000004</v>
      </c>
      <c r="G518" s="22">
        <v>49.366396999999999</v>
      </c>
      <c r="H518" s="38" t="s">
        <v>2792</v>
      </c>
      <c r="I518" s="48"/>
      <c r="J518" s="21" t="s">
        <v>823</v>
      </c>
      <c r="K518" s="18" t="s">
        <v>26</v>
      </c>
      <c r="L518" s="18" t="s">
        <v>22</v>
      </c>
      <c r="M518" s="46">
        <v>0</v>
      </c>
      <c r="N518" s="42"/>
      <c r="O518" s="43">
        <f t="shared" si="7"/>
        <v>0</v>
      </c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</row>
    <row r="519" spans="1:35" s="19" customFormat="1" x14ac:dyDescent="0.3">
      <c r="A519" s="17" t="s">
        <v>242</v>
      </c>
      <c r="B519" s="17" t="s">
        <v>2338</v>
      </c>
      <c r="C519" s="22" t="s">
        <v>1364</v>
      </c>
      <c r="D519" s="24">
        <v>57170</v>
      </c>
      <c r="E519" s="22" t="s">
        <v>245</v>
      </c>
      <c r="F519" s="22">
        <v>6.5099396000001004</v>
      </c>
      <c r="G519" s="22">
        <v>48.822426800000002</v>
      </c>
      <c r="H519" s="38" t="s">
        <v>2793</v>
      </c>
      <c r="I519" s="48"/>
      <c r="J519" s="21" t="s">
        <v>835</v>
      </c>
      <c r="K519" s="57" t="s">
        <v>26</v>
      </c>
      <c r="L519" s="18" t="s">
        <v>22</v>
      </c>
      <c r="M519" s="42"/>
      <c r="N519" s="42"/>
      <c r="O519" s="43">
        <f t="shared" si="7"/>
        <v>0</v>
      </c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</row>
    <row r="520" spans="1:35" s="19" customFormat="1" x14ac:dyDescent="0.3">
      <c r="A520" s="17" t="s">
        <v>242</v>
      </c>
      <c r="B520" s="17" t="s">
        <v>2339</v>
      </c>
      <c r="C520" s="22" t="s">
        <v>1365</v>
      </c>
      <c r="D520" s="24">
        <v>57700</v>
      </c>
      <c r="E520" s="22" t="s">
        <v>243</v>
      </c>
      <c r="F520" s="22">
        <v>6.0727731</v>
      </c>
      <c r="G520" s="22">
        <v>49.325483400000003</v>
      </c>
      <c r="H520" s="38" t="s">
        <v>2793</v>
      </c>
      <c r="I520" s="48"/>
      <c r="J520" s="21" t="s">
        <v>835</v>
      </c>
      <c r="K520" s="18" t="s">
        <v>26</v>
      </c>
      <c r="L520" s="18" t="s">
        <v>22</v>
      </c>
      <c r="M520" s="46">
        <v>0</v>
      </c>
      <c r="N520" s="42"/>
      <c r="O520" s="43">
        <f t="shared" ref="O520:O583" si="8">M520+(N520*12)</f>
        <v>0</v>
      </c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</row>
    <row r="521" spans="1:35" s="19" customFormat="1" x14ac:dyDescent="0.3">
      <c r="A521" s="17" t="s">
        <v>242</v>
      </c>
      <c r="B521" s="17" t="s">
        <v>2340</v>
      </c>
      <c r="C521" s="22" t="s">
        <v>1366</v>
      </c>
      <c r="D521" s="24">
        <v>57600</v>
      </c>
      <c r="E521" s="22" t="s">
        <v>247</v>
      </c>
      <c r="F521" s="22">
        <v>6.8939180999999996</v>
      </c>
      <c r="G521" s="22">
        <v>49.184939300000003</v>
      </c>
      <c r="H521" s="38" t="s">
        <v>2792</v>
      </c>
      <c r="I521" s="48"/>
      <c r="J521" s="21" t="s">
        <v>824</v>
      </c>
      <c r="K521" s="18" t="s">
        <v>26</v>
      </c>
      <c r="L521" s="18" t="s">
        <v>22</v>
      </c>
      <c r="M521" s="46">
        <v>0</v>
      </c>
      <c r="N521" s="42"/>
      <c r="O521" s="43">
        <f t="shared" si="8"/>
        <v>0</v>
      </c>
      <c r="P521" s="36"/>
      <c r="Q521" s="36"/>
      <c r="R521" s="36"/>
      <c r="S521" s="36"/>
      <c r="T521" s="36"/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F521" s="36"/>
      <c r="AG521" s="36"/>
      <c r="AH521" s="36"/>
      <c r="AI521" s="36"/>
    </row>
    <row r="522" spans="1:35" s="19" customFormat="1" x14ac:dyDescent="0.3">
      <c r="A522" s="17" t="s">
        <v>242</v>
      </c>
      <c r="B522" s="17" t="s">
        <v>2341</v>
      </c>
      <c r="C522" s="22" t="s">
        <v>1367</v>
      </c>
      <c r="D522" s="24">
        <v>57400</v>
      </c>
      <c r="E522" s="22" t="s">
        <v>248</v>
      </c>
      <c r="F522" s="22">
        <v>7.0515239999999997</v>
      </c>
      <c r="G522" s="22">
        <v>48.731760299999998</v>
      </c>
      <c r="H522" s="38" t="s">
        <v>2793</v>
      </c>
      <c r="I522" s="48"/>
      <c r="J522" s="21" t="s">
        <v>835</v>
      </c>
      <c r="K522" s="57" t="s">
        <v>26</v>
      </c>
      <c r="L522" s="18" t="s">
        <v>22</v>
      </c>
      <c r="M522" s="42"/>
      <c r="N522" s="42"/>
      <c r="O522" s="43">
        <f t="shared" si="8"/>
        <v>0</v>
      </c>
      <c r="P522" s="36"/>
      <c r="Q522" s="36"/>
      <c r="R522" s="36"/>
      <c r="S522" s="36"/>
      <c r="T522" s="36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F522" s="36"/>
      <c r="AG522" s="36"/>
      <c r="AH522" s="36"/>
      <c r="AI522" s="36"/>
    </row>
    <row r="523" spans="1:35" s="19" customFormat="1" x14ac:dyDescent="0.3">
      <c r="A523" s="17" t="s">
        <v>214</v>
      </c>
      <c r="B523" s="17" t="s">
        <v>2342</v>
      </c>
      <c r="C523" s="22" t="s">
        <v>1368</v>
      </c>
      <c r="D523" s="24">
        <v>58016</v>
      </c>
      <c r="E523" s="22" t="s">
        <v>215</v>
      </c>
      <c r="F523" s="22">
        <v>3.1568849000000001</v>
      </c>
      <c r="G523" s="22">
        <v>46.994561400000002</v>
      </c>
      <c r="H523" s="38" t="s">
        <v>2792</v>
      </c>
      <c r="I523" s="48"/>
      <c r="J523" s="21" t="s">
        <v>823</v>
      </c>
      <c r="K523" s="18" t="s">
        <v>26</v>
      </c>
      <c r="L523" s="18" t="s">
        <v>22</v>
      </c>
      <c r="M523" s="46">
        <v>0</v>
      </c>
      <c r="N523" s="42"/>
      <c r="O523" s="43">
        <f t="shared" si="8"/>
        <v>0</v>
      </c>
      <c r="P523" s="36"/>
      <c r="Q523" s="36"/>
      <c r="R523" s="36"/>
      <c r="S523" s="36"/>
      <c r="T523" s="36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F523" s="36"/>
      <c r="AG523" s="36"/>
      <c r="AH523" s="36"/>
      <c r="AI523" s="36"/>
    </row>
    <row r="524" spans="1:35" s="19" customFormat="1" x14ac:dyDescent="0.3">
      <c r="A524" s="17" t="s">
        <v>214</v>
      </c>
      <c r="B524" s="17" t="s">
        <v>2343</v>
      </c>
      <c r="C524" s="22" t="s">
        <v>1369</v>
      </c>
      <c r="D524" s="24">
        <v>58025</v>
      </c>
      <c r="E524" s="22" t="s">
        <v>215</v>
      </c>
      <c r="F524" s="22">
        <v>3.1916057000000002</v>
      </c>
      <c r="G524" s="22">
        <v>46.981890999999997</v>
      </c>
      <c r="H524" s="38" t="s">
        <v>2793</v>
      </c>
      <c r="I524" s="48"/>
      <c r="J524" s="21" t="s">
        <v>835</v>
      </c>
      <c r="K524" s="18" t="s">
        <v>26</v>
      </c>
      <c r="L524" s="18" t="s">
        <v>22</v>
      </c>
      <c r="M524" s="46">
        <v>0</v>
      </c>
      <c r="N524" s="42"/>
      <c r="O524" s="43">
        <f t="shared" si="8"/>
        <v>0</v>
      </c>
      <c r="P524" s="36"/>
      <c r="Q524" s="36"/>
      <c r="R524" s="36"/>
      <c r="S524" s="36"/>
      <c r="T524" s="36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F524" s="36"/>
      <c r="AG524" s="36"/>
      <c r="AH524" s="36"/>
      <c r="AI524" s="36"/>
    </row>
    <row r="525" spans="1:35" x14ac:dyDescent="0.3">
      <c r="A525" s="17" t="s">
        <v>360</v>
      </c>
      <c r="B525" s="17" t="s">
        <v>2344</v>
      </c>
      <c r="C525" s="22" t="s">
        <v>1370</v>
      </c>
      <c r="D525" s="24">
        <v>59760</v>
      </c>
      <c r="E525" s="22" t="s">
        <v>363</v>
      </c>
      <c r="F525" s="22">
        <v>2.3036145000000001</v>
      </c>
      <c r="G525" s="22">
        <v>51.013526599999999</v>
      </c>
      <c r="H525" s="38" t="s">
        <v>2793</v>
      </c>
      <c r="I525" s="48"/>
      <c r="J525" s="21" t="s">
        <v>835</v>
      </c>
      <c r="K525" s="57" t="s">
        <v>26</v>
      </c>
      <c r="L525" s="18" t="s">
        <v>22</v>
      </c>
      <c r="M525" s="42"/>
      <c r="N525" s="42"/>
      <c r="O525" s="43">
        <f t="shared" si="8"/>
        <v>0</v>
      </c>
    </row>
    <row r="526" spans="1:35" x14ac:dyDescent="0.3">
      <c r="A526" s="17" t="s">
        <v>360</v>
      </c>
      <c r="B526" s="17" t="s">
        <v>2345</v>
      </c>
      <c r="C526" s="22" t="s">
        <v>1371</v>
      </c>
      <c r="D526" s="24">
        <v>59486</v>
      </c>
      <c r="E526" s="22" t="s">
        <v>361</v>
      </c>
      <c r="F526" s="22">
        <v>2.8811654</v>
      </c>
      <c r="G526" s="22">
        <v>50.681740400000002</v>
      </c>
      <c r="H526" s="38" t="s">
        <v>2792</v>
      </c>
      <c r="I526" s="48"/>
      <c r="J526" s="21" t="s">
        <v>822</v>
      </c>
      <c r="K526" s="18" t="s">
        <v>26</v>
      </c>
      <c r="L526" s="18" t="s">
        <v>22</v>
      </c>
      <c r="M526" s="46">
        <v>0</v>
      </c>
      <c r="N526" s="42"/>
      <c r="O526" s="43">
        <f t="shared" si="8"/>
        <v>0</v>
      </c>
    </row>
    <row r="527" spans="1:35" x14ac:dyDescent="0.3">
      <c r="A527" s="17" t="s">
        <v>360</v>
      </c>
      <c r="B527" s="17" t="s">
        <v>2346</v>
      </c>
      <c r="C527" s="22" t="s">
        <v>1372</v>
      </c>
      <c r="D527" s="24">
        <v>59140</v>
      </c>
      <c r="E527" s="22" t="s">
        <v>362</v>
      </c>
      <c r="F527" s="22">
        <v>2.3632390999999999</v>
      </c>
      <c r="G527" s="22">
        <v>51.029533299999997</v>
      </c>
      <c r="H527" s="38" t="s">
        <v>2792</v>
      </c>
      <c r="I527" s="48"/>
      <c r="J527" s="21" t="s">
        <v>822</v>
      </c>
      <c r="K527" s="18" t="s">
        <v>26</v>
      </c>
      <c r="L527" s="18" t="s">
        <v>22</v>
      </c>
      <c r="M527" s="46">
        <v>0</v>
      </c>
      <c r="N527" s="42"/>
      <c r="O527" s="43">
        <f t="shared" si="8"/>
        <v>0</v>
      </c>
    </row>
    <row r="528" spans="1:35" x14ac:dyDescent="0.3">
      <c r="A528" s="17" t="s">
        <v>383</v>
      </c>
      <c r="B528" s="17" t="s">
        <v>2347</v>
      </c>
      <c r="C528" s="22" t="s">
        <v>1373</v>
      </c>
      <c r="D528" s="24">
        <v>59508</v>
      </c>
      <c r="E528" s="22" t="s">
        <v>387</v>
      </c>
      <c r="F528" s="22">
        <v>3.0850050000000002</v>
      </c>
      <c r="G528" s="22">
        <v>50.376978999999999</v>
      </c>
      <c r="H528" s="38" t="s">
        <v>2794</v>
      </c>
      <c r="I528" s="48"/>
      <c r="J528" s="21" t="s">
        <v>2789</v>
      </c>
      <c r="K528" s="18" t="s">
        <v>26</v>
      </c>
      <c r="L528" s="18" t="s">
        <v>22</v>
      </c>
      <c r="M528" s="46"/>
      <c r="N528" s="42"/>
      <c r="O528" s="43">
        <f t="shared" si="8"/>
        <v>0</v>
      </c>
    </row>
    <row r="529" spans="1:35" s="19" customFormat="1" x14ac:dyDescent="0.3">
      <c r="A529" s="17" t="s">
        <v>383</v>
      </c>
      <c r="B529" s="17" t="s">
        <v>2348</v>
      </c>
      <c r="C529" s="22" t="s">
        <v>1374</v>
      </c>
      <c r="D529" s="24">
        <v>59895</v>
      </c>
      <c r="E529" s="22" t="s">
        <v>386</v>
      </c>
      <c r="F529" s="22">
        <v>3.1145394999999998</v>
      </c>
      <c r="G529" s="22">
        <v>50.586674000000002</v>
      </c>
      <c r="H529" s="38" t="s">
        <v>2794</v>
      </c>
      <c r="I529" s="48"/>
      <c r="J529" s="21" t="s">
        <v>2789</v>
      </c>
      <c r="K529" s="18" t="s">
        <v>26</v>
      </c>
      <c r="L529" s="18" t="s">
        <v>22</v>
      </c>
      <c r="M529" s="46"/>
      <c r="N529" s="42"/>
      <c r="O529" s="43">
        <f t="shared" si="8"/>
        <v>0</v>
      </c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</row>
    <row r="530" spans="1:35" x14ac:dyDescent="0.3">
      <c r="A530" s="17" t="s">
        <v>383</v>
      </c>
      <c r="B530" s="17" t="s">
        <v>2349</v>
      </c>
      <c r="C530" s="22" t="s">
        <v>1375</v>
      </c>
      <c r="D530" s="24">
        <v>59650</v>
      </c>
      <c r="E530" s="22" t="s">
        <v>385</v>
      </c>
      <c r="F530" s="22">
        <v>3.1325017000000002</v>
      </c>
      <c r="G530" s="22">
        <v>50.614794699999997</v>
      </c>
      <c r="H530" s="38" t="s">
        <v>2792</v>
      </c>
      <c r="I530" s="48"/>
      <c r="J530" s="21" t="s">
        <v>823</v>
      </c>
      <c r="K530" s="18" t="s">
        <v>26</v>
      </c>
      <c r="L530" s="18" t="s">
        <v>22</v>
      </c>
      <c r="M530" s="46">
        <v>0</v>
      </c>
      <c r="N530" s="42"/>
      <c r="O530" s="43">
        <f t="shared" si="8"/>
        <v>0</v>
      </c>
    </row>
    <row r="531" spans="1:35" s="19" customFormat="1" x14ac:dyDescent="0.3">
      <c r="A531" s="17" t="s">
        <v>394</v>
      </c>
      <c r="B531" s="17" t="s">
        <v>2350</v>
      </c>
      <c r="C531" s="22" t="s">
        <v>1376</v>
      </c>
      <c r="D531" s="24">
        <v>59650</v>
      </c>
      <c r="E531" s="22" t="s">
        <v>1377</v>
      </c>
      <c r="F531" s="22">
        <v>3.1303489999999998</v>
      </c>
      <c r="G531" s="22">
        <v>50.620541000000003</v>
      </c>
      <c r="H531" s="38" t="s">
        <v>2793</v>
      </c>
      <c r="I531" s="48"/>
      <c r="J531" s="21" t="s">
        <v>835</v>
      </c>
      <c r="K531" s="18" t="s">
        <v>26</v>
      </c>
      <c r="L531" s="18" t="s">
        <v>22</v>
      </c>
      <c r="M531" s="46">
        <v>0</v>
      </c>
      <c r="N531" s="42"/>
      <c r="O531" s="43">
        <f t="shared" si="8"/>
        <v>0</v>
      </c>
      <c r="P531" s="36"/>
      <c r="Q531" s="36"/>
      <c r="R531" s="36"/>
      <c r="S531" s="36"/>
      <c r="T531" s="36"/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F531" s="36"/>
      <c r="AG531" s="36"/>
      <c r="AH531" s="36"/>
      <c r="AI531" s="36"/>
    </row>
    <row r="532" spans="1:35" x14ac:dyDescent="0.3">
      <c r="A532" s="17" t="s">
        <v>394</v>
      </c>
      <c r="B532" s="17" t="s">
        <v>2351</v>
      </c>
      <c r="C532" s="22" t="s">
        <v>1378</v>
      </c>
      <c r="D532" s="24">
        <v>59250</v>
      </c>
      <c r="E532" s="22" t="s">
        <v>399</v>
      </c>
      <c r="F532" s="22">
        <v>3.1251484999999999</v>
      </c>
      <c r="G532" s="22">
        <v>50.782656199999998</v>
      </c>
      <c r="H532" s="38" t="s">
        <v>2793</v>
      </c>
      <c r="I532" s="48"/>
      <c r="J532" s="21" t="s">
        <v>835</v>
      </c>
      <c r="K532" s="57" t="s">
        <v>26</v>
      </c>
      <c r="L532" s="18" t="s">
        <v>22</v>
      </c>
      <c r="M532" s="42"/>
      <c r="N532" s="42"/>
      <c r="O532" s="43">
        <f t="shared" si="8"/>
        <v>0</v>
      </c>
    </row>
    <row r="533" spans="1:35" x14ac:dyDescent="0.3">
      <c r="A533" s="17" t="s">
        <v>394</v>
      </c>
      <c r="B533" s="17" t="s">
        <v>2352</v>
      </c>
      <c r="C533" s="22" t="s">
        <v>1379</v>
      </c>
      <c r="D533" s="24">
        <v>59100</v>
      </c>
      <c r="E533" s="22" t="s">
        <v>396</v>
      </c>
      <c r="F533" s="22">
        <v>3.2008304999999</v>
      </c>
      <c r="G533" s="22">
        <v>50.685065999999999</v>
      </c>
      <c r="H533" s="38" t="s">
        <v>2793</v>
      </c>
      <c r="I533" s="48"/>
      <c r="J533" s="21" t="s">
        <v>835</v>
      </c>
      <c r="K533" s="57" t="s">
        <v>26</v>
      </c>
      <c r="L533" s="18" t="s">
        <v>22</v>
      </c>
      <c r="M533" s="42"/>
      <c r="N533" s="42"/>
      <c r="O533" s="43">
        <f t="shared" si="8"/>
        <v>0</v>
      </c>
    </row>
    <row r="534" spans="1:35" x14ac:dyDescent="0.3">
      <c r="A534" s="17" t="s">
        <v>394</v>
      </c>
      <c r="B534" s="17" t="s">
        <v>2353</v>
      </c>
      <c r="C534" s="22" t="s">
        <v>1380</v>
      </c>
      <c r="D534" s="24">
        <v>59390</v>
      </c>
      <c r="E534" s="22" t="s">
        <v>398</v>
      </c>
      <c r="F534" s="22">
        <v>3.2323249999999999</v>
      </c>
      <c r="G534" s="22">
        <v>50.661079999999998</v>
      </c>
      <c r="H534" s="38" t="s">
        <v>2792</v>
      </c>
      <c r="I534" s="48"/>
      <c r="J534" s="21" t="s">
        <v>824</v>
      </c>
      <c r="K534" s="18" t="s">
        <v>26</v>
      </c>
      <c r="L534" s="18" t="s">
        <v>22</v>
      </c>
      <c r="M534" s="46">
        <v>0</v>
      </c>
      <c r="N534" s="42"/>
      <c r="O534" s="43">
        <f t="shared" si="8"/>
        <v>0</v>
      </c>
    </row>
    <row r="535" spans="1:35" x14ac:dyDescent="0.3">
      <c r="A535" s="17" t="s">
        <v>394</v>
      </c>
      <c r="B535" s="17" t="s">
        <v>2354</v>
      </c>
      <c r="C535" s="22" t="s">
        <v>1381</v>
      </c>
      <c r="D535" s="24">
        <v>59065</v>
      </c>
      <c r="E535" s="22" t="s">
        <v>396</v>
      </c>
      <c r="F535" s="22">
        <v>3.1678695000000001</v>
      </c>
      <c r="G535" s="22">
        <v>50.690095700000001</v>
      </c>
      <c r="H535" s="38" t="s">
        <v>2792</v>
      </c>
      <c r="I535" s="48"/>
      <c r="J535" s="21" t="s">
        <v>826</v>
      </c>
      <c r="K535" s="18" t="s">
        <v>26</v>
      </c>
      <c r="L535" s="18" t="s">
        <v>22</v>
      </c>
      <c r="M535" s="46">
        <v>0</v>
      </c>
      <c r="N535" s="42"/>
      <c r="O535" s="43">
        <f t="shared" si="8"/>
        <v>0</v>
      </c>
    </row>
    <row r="536" spans="1:35" x14ac:dyDescent="0.3">
      <c r="A536" s="17" t="s">
        <v>394</v>
      </c>
      <c r="B536" s="17" t="s">
        <v>2355</v>
      </c>
      <c r="C536" s="22" t="s">
        <v>1382</v>
      </c>
      <c r="D536" s="24">
        <v>59208</v>
      </c>
      <c r="E536" s="22" t="s">
        <v>395</v>
      </c>
      <c r="F536" s="22">
        <v>3.1619429999999999</v>
      </c>
      <c r="G536" s="22">
        <v>50.717426000000003</v>
      </c>
      <c r="H536" s="38" t="s">
        <v>2792</v>
      </c>
      <c r="I536" s="48"/>
      <c r="J536" s="21" t="s">
        <v>822</v>
      </c>
      <c r="K536" s="18" t="s">
        <v>26</v>
      </c>
      <c r="L536" s="18" t="s">
        <v>22</v>
      </c>
      <c r="M536" s="46">
        <v>0</v>
      </c>
      <c r="N536" s="42"/>
      <c r="O536" s="43">
        <f t="shared" si="8"/>
        <v>0</v>
      </c>
    </row>
    <row r="537" spans="1:35" s="19" customFormat="1" x14ac:dyDescent="0.3">
      <c r="A537" s="17" t="s">
        <v>394</v>
      </c>
      <c r="B537" s="17" t="s">
        <v>2356</v>
      </c>
      <c r="C537" s="22" t="s">
        <v>1383</v>
      </c>
      <c r="D537" s="24">
        <v>59200</v>
      </c>
      <c r="E537" s="22" t="s">
        <v>395</v>
      </c>
      <c r="F537" s="22">
        <v>3.1617913999999998</v>
      </c>
      <c r="G537" s="22">
        <v>50.7173157</v>
      </c>
      <c r="H537" s="38" t="s">
        <v>2792</v>
      </c>
      <c r="I537" s="48"/>
      <c r="J537" s="21" t="s">
        <v>823</v>
      </c>
      <c r="K537" s="18" t="s">
        <v>26</v>
      </c>
      <c r="L537" s="18" t="s">
        <v>22</v>
      </c>
      <c r="M537" s="46">
        <v>0</v>
      </c>
      <c r="N537" s="42"/>
      <c r="O537" s="43">
        <f t="shared" si="8"/>
        <v>0</v>
      </c>
      <c r="P537" s="36"/>
      <c r="Q537" s="36"/>
      <c r="R537" s="36"/>
      <c r="S537" s="36"/>
      <c r="T537" s="36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F537" s="36"/>
      <c r="AG537" s="36"/>
      <c r="AH537" s="36"/>
      <c r="AI537" s="36"/>
    </row>
    <row r="538" spans="1:35" x14ac:dyDescent="0.3">
      <c r="A538" s="17" t="s">
        <v>394</v>
      </c>
      <c r="B538" s="17" t="s">
        <v>2357</v>
      </c>
      <c r="C538" s="22" t="s">
        <v>1384</v>
      </c>
      <c r="D538" s="24">
        <v>59600</v>
      </c>
      <c r="E538" s="22" t="s">
        <v>373</v>
      </c>
      <c r="F538" s="22">
        <v>3.9404708927710002</v>
      </c>
      <c r="G538" s="22">
        <v>50.285653830881003</v>
      </c>
      <c r="H538" s="38" t="s">
        <v>2792</v>
      </c>
      <c r="I538" s="48"/>
      <c r="J538" s="21" t="s">
        <v>824</v>
      </c>
      <c r="K538" s="18" t="s">
        <v>26</v>
      </c>
      <c r="L538" s="18" t="s">
        <v>22</v>
      </c>
      <c r="M538" s="46">
        <v>0</v>
      </c>
      <c r="N538" s="42"/>
      <c r="O538" s="43">
        <f t="shared" si="8"/>
        <v>0</v>
      </c>
    </row>
    <row r="539" spans="1:35" s="19" customFormat="1" x14ac:dyDescent="0.3">
      <c r="A539" s="17" t="s">
        <v>369</v>
      </c>
      <c r="B539" s="17" t="s">
        <v>2358</v>
      </c>
      <c r="C539" s="22" t="s">
        <v>1385</v>
      </c>
      <c r="D539" s="24">
        <v>59540</v>
      </c>
      <c r="E539" s="22" t="s">
        <v>372</v>
      </c>
      <c r="F539" s="22">
        <v>3.4074344999999999</v>
      </c>
      <c r="G539" s="22">
        <v>50.122298399999998</v>
      </c>
      <c r="H539" s="38" t="s">
        <v>2793</v>
      </c>
      <c r="I539" s="48"/>
      <c r="J539" s="21" t="s">
        <v>835</v>
      </c>
      <c r="K539" s="57" t="s">
        <v>26</v>
      </c>
      <c r="L539" s="18" t="s">
        <v>22</v>
      </c>
      <c r="M539" s="42"/>
      <c r="N539" s="42"/>
      <c r="O539" s="43">
        <f t="shared" si="8"/>
        <v>0</v>
      </c>
      <c r="P539" s="36"/>
      <c r="Q539" s="36"/>
      <c r="R539" s="36"/>
      <c r="S539" s="36"/>
      <c r="T539" s="36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F539" s="36"/>
      <c r="AG539" s="36"/>
      <c r="AH539" s="36"/>
      <c r="AI539" s="36"/>
    </row>
    <row r="540" spans="1:35" s="19" customFormat="1" x14ac:dyDescent="0.3">
      <c r="A540" s="17" t="s">
        <v>369</v>
      </c>
      <c r="B540" s="17" t="s">
        <v>2359</v>
      </c>
      <c r="C540" s="22" t="s">
        <v>1386</v>
      </c>
      <c r="D540" s="24">
        <v>59220</v>
      </c>
      <c r="E540" s="22" t="s">
        <v>378</v>
      </c>
      <c r="F540" s="22">
        <v>3.3858279999999001</v>
      </c>
      <c r="G540" s="22">
        <v>50.327576999999998</v>
      </c>
      <c r="H540" s="38" t="s">
        <v>2793</v>
      </c>
      <c r="I540" s="48"/>
      <c r="J540" s="21" t="s">
        <v>835</v>
      </c>
      <c r="K540" s="57" t="s">
        <v>26</v>
      </c>
      <c r="L540" s="18" t="s">
        <v>22</v>
      </c>
      <c r="M540" s="42"/>
      <c r="N540" s="42"/>
      <c r="O540" s="43">
        <f t="shared" si="8"/>
        <v>0</v>
      </c>
      <c r="P540" s="36"/>
      <c r="Q540" s="36"/>
      <c r="R540" s="36"/>
      <c r="S540" s="36"/>
      <c r="T540" s="36"/>
      <c r="U540" s="36"/>
      <c r="V540" s="36"/>
      <c r="W540" s="36"/>
      <c r="X540" s="36"/>
      <c r="Y540" s="36"/>
      <c r="Z540" s="36"/>
      <c r="AA540" s="36"/>
      <c r="AB540" s="36"/>
      <c r="AC540" s="36"/>
      <c r="AD540" s="36"/>
      <c r="AE540" s="36"/>
      <c r="AF540" s="36"/>
      <c r="AG540" s="36"/>
      <c r="AH540" s="36"/>
      <c r="AI540" s="36"/>
    </row>
    <row r="541" spans="1:35" x14ac:dyDescent="0.3">
      <c r="A541" s="17" t="s">
        <v>369</v>
      </c>
      <c r="B541" s="17" t="s">
        <v>2360</v>
      </c>
      <c r="C541" s="22" t="s">
        <v>1387</v>
      </c>
      <c r="D541" s="24">
        <v>59610</v>
      </c>
      <c r="E541" s="22" t="s">
        <v>374</v>
      </c>
      <c r="F541" s="22">
        <v>4.0525563</v>
      </c>
      <c r="G541" s="22">
        <v>50.017887199999997</v>
      </c>
      <c r="H541" s="38" t="s">
        <v>2793</v>
      </c>
      <c r="I541" s="48"/>
      <c r="J541" s="21" t="s">
        <v>835</v>
      </c>
      <c r="K541" s="57" t="s">
        <v>26</v>
      </c>
      <c r="L541" s="18" t="s">
        <v>22</v>
      </c>
      <c r="M541" s="42"/>
      <c r="N541" s="42"/>
      <c r="O541" s="43">
        <f t="shared" si="8"/>
        <v>0</v>
      </c>
    </row>
    <row r="542" spans="1:35" x14ac:dyDescent="0.3">
      <c r="A542" s="17" t="s">
        <v>369</v>
      </c>
      <c r="B542" s="17" t="s">
        <v>2361</v>
      </c>
      <c r="C542" s="22" t="s">
        <v>1388</v>
      </c>
      <c r="D542" s="24">
        <v>59460</v>
      </c>
      <c r="E542" s="22" t="s">
        <v>375</v>
      </c>
      <c r="F542" s="22">
        <v>4.0989817000000004</v>
      </c>
      <c r="G542" s="22">
        <v>50.297548800000001</v>
      </c>
      <c r="H542" s="38" t="s">
        <v>2793</v>
      </c>
      <c r="I542" s="48"/>
      <c r="J542" s="21" t="s">
        <v>835</v>
      </c>
      <c r="K542" s="57" t="s">
        <v>26</v>
      </c>
      <c r="L542" s="18" t="s">
        <v>22</v>
      </c>
      <c r="M542" s="42"/>
      <c r="N542" s="42"/>
      <c r="O542" s="43">
        <f t="shared" si="8"/>
        <v>0</v>
      </c>
    </row>
    <row r="543" spans="1:35" x14ac:dyDescent="0.3">
      <c r="A543" s="17" t="s">
        <v>369</v>
      </c>
      <c r="B543" s="17" t="s">
        <v>2362</v>
      </c>
      <c r="C543" s="22" t="s">
        <v>1389</v>
      </c>
      <c r="D543" s="24">
        <v>59530</v>
      </c>
      <c r="E543" s="22" t="s">
        <v>376</v>
      </c>
      <c r="F543" s="22">
        <v>3.6380408000000002</v>
      </c>
      <c r="G543" s="22">
        <v>50.249387800000001</v>
      </c>
      <c r="H543" s="38" t="s">
        <v>2793</v>
      </c>
      <c r="I543" s="48"/>
      <c r="J543" s="21" t="s">
        <v>835</v>
      </c>
      <c r="K543" s="57" t="s">
        <v>26</v>
      </c>
      <c r="L543" s="18" t="s">
        <v>22</v>
      </c>
      <c r="M543" s="42"/>
      <c r="N543" s="42"/>
      <c r="O543" s="43">
        <f t="shared" si="8"/>
        <v>0</v>
      </c>
    </row>
    <row r="544" spans="1:35" x14ac:dyDescent="0.3">
      <c r="A544" s="17" t="s">
        <v>369</v>
      </c>
      <c r="B544" s="17" t="s">
        <v>2363</v>
      </c>
      <c r="C544" s="22" t="s">
        <v>1390</v>
      </c>
      <c r="D544" s="24">
        <v>59300</v>
      </c>
      <c r="E544" s="22" t="s">
        <v>377</v>
      </c>
      <c r="F544" s="22">
        <v>3.5206162000000001</v>
      </c>
      <c r="G544" s="22">
        <v>50.362689199999998</v>
      </c>
      <c r="H544" s="38" t="s">
        <v>2793</v>
      </c>
      <c r="I544" s="48"/>
      <c r="J544" s="21" t="s">
        <v>835</v>
      </c>
      <c r="K544" s="57" t="s">
        <v>26</v>
      </c>
      <c r="L544" s="18" t="s">
        <v>22</v>
      </c>
      <c r="M544" s="42"/>
      <c r="N544" s="42"/>
      <c r="O544" s="43">
        <f t="shared" si="8"/>
        <v>0</v>
      </c>
    </row>
    <row r="545" spans="1:35" s="19" customFormat="1" x14ac:dyDescent="0.3">
      <c r="A545" s="17" t="s">
        <v>369</v>
      </c>
      <c r="B545" s="17" t="s">
        <v>2364</v>
      </c>
      <c r="C545" s="22" t="s">
        <v>1391</v>
      </c>
      <c r="D545" s="24">
        <v>59408</v>
      </c>
      <c r="E545" s="22" t="s">
        <v>371</v>
      </c>
      <c r="F545" s="22">
        <v>3.2292081000000001</v>
      </c>
      <c r="G545" s="22">
        <v>50.1794625</v>
      </c>
      <c r="H545" s="38" t="s">
        <v>2792</v>
      </c>
      <c r="I545" s="48"/>
      <c r="J545" s="21" t="s">
        <v>823</v>
      </c>
      <c r="K545" s="18" t="s">
        <v>26</v>
      </c>
      <c r="L545" s="18" t="s">
        <v>22</v>
      </c>
      <c r="M545" s="46">
        <v>0</v>
      </c>
      <c r="N545" s="42"/>
      <c r="O545" s="43">
        <f t="shared" si="8"/>
        <v>0</v>
      </c>
      <c r="P545" s="36"/>
      <c r="Q545" s="36"/>
      <c r="R545" s="36"/>
      <c r="S545" s="36"/>
      <c r="T545" s="36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F545" s="36"/>
      <c r="AG545" s="36"/>
      <c r="AH545" s="36"/>
      <c r="AI545" s="36"/>
    </row>
    <row r="546" spans="1:35" s="19" customFormat="1" x14ac:dyDescent="0.3">
      <c r="A546" s="17" t="s">
        <v>369</v>
      </c>
      <c r="B546" s="17" t="s">
        <v>2365</v>
      </c>
      <c r="C546" s="22" t="s">
        <v>1392</v>
      </c>
      <c r="D546" s="24">
        <v>59607</v>
      </c>
      <c r="E546" s="22" t="s">
        <v>373</v>
      </c>
      <c r="F546" s="22">
        <v>3.9757102</v>
      </c>
      <c r="G546" s="22">
        <v>50.276764100000001</v>
      </c>
      <c r="H546" s="38" t="s">
        <v>2792</v>
      </c>
      <c r="I546" s="48"/>
      <c r="J546" s="21" t="s">
        <v>823</v>
      </c>
      <c r="K546" s="18" t="s">
        <v>26</v>
      </c>
      <c r="L546" s="18" t="s">
        <v>22</v>
      </c>
      <c r="M546" s="46">
        <v>0</v>
      </c>
      <c r="N546" s="42"/>
      <c r="O546" s="43">
        <f t="shared" si="8"/>
        <v>0</v>
      </c>
      <c r="P546" s="36"/>
      <c r="Q546" s="36"/>
      <c r="R546" s="36"/>
      <c r="S546" s="36"/>
      <c r="T546" s="36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F546" s="36"/>
      <c r="AG546" s="36"/>
      <c r="AH546" s="36"/>
      <c r="AI546" s="36"/>
    </row>
    <row r="547" spans="1:35" x14ac:dyDescent="0.3">
      <c r="A547" s="17" t="s">
        <v>369</v>
      </c>
      <c r="B547" s="17" t="s">
        <v>2366</v>
      </c>
      <c r="C547" s="22" t="s">
        <v>1393</v>
      </c>
      <c r="D547" s="24">
        <v>59321</v>
      </c>
      <c r="E547" s="22" t="s">
        <v>377</v>
      </c>
      <c r="F547" s="22">
        <v>3.52155</v>
      </c>
      <c r="G547" s="22">
        <v>50.362561300000003</v>
      </c>
      <c r="H547" s="38" t="s">
        <v>2792</v>
      </c>
      <c r="I547" s="48"/>
      <c r="J547" s="21" t="s">
        <v>822</v>
      </c>
      <c r="K547" s="18" t="s">
        <v>26</v>
      </c>
      <c r="L547" s="18" t="s">
        <v>22</v>
      </c>
      <c r="M547" s="46">
        <v>0</v>
      </c>
      <c r="N547" s="42"/>
      <c r="O547" s="43">
        <f t="shared" si="8"/>
        <v>0</v>
      </c>
    </row>
    <row r="548" spans="1:35" x14ac:dyDescent="0.3">
      <c r="A548" s="17" t="s">
        <v>369</v>
      </c>
      <c r="B548" s="17" t="s">
        <v>2367</v>
      </c>
      <c r="C548" s="22" t="s">
        <v>1394</v>
      </c>
      <c r="D548" s="24">
        <v>59163</v>
      </c>
      <c r="E548" s="22" t="s">
        <v>370</v>
      </c>
      <c r="F548" s="22">
        <v>3.5945504000000001</v>
      </c>
      <c r="G548" s="22">
        <v>50.450817499999999</v>
      </c>
      <c r="H548" s="38" t="s">
        <v>2793</v>
      </c>
      <c r="I548" s="48"/>
      <c r="J548" s="21" t="s">
        <v>835</v>
      </c>
      <c r="K548" s="57" t="s">
        <v>26</v>
      </c>
      <c r="L548" s="18" t="s">
        <v>22</v>
      </c>
      <c r="M548" s="42"/>
      <c r="N548" s="42"/>
      <c r="O548" s="43">
        <f t="shared" si="8"/>
        <v>0</v>
      </c>
    </row>
    <row r="549" spans="1:35" s="19" customFormat="1" x14ac:dyDescent="0.3">
      <c r="A549" s="17" t="s">
        <v>369</v>
      </c>
      <c r="B549" s="17" t="s">
        <v>2368</v>
      </c>
      <c r="C549" s="22" t="s">
        <v>1395</v>
      </c>
      <c r="D549" s="24">
        <v>59600</v>
      </c>
      <c r="E549" s="22" t="s">
        <v>373</v>
      </c>
      <c r="F549" s="22">
        <v>3.9641587999999999</v>
      </c>
      <c r="G549" s="22">
        <v>50.279267599999997</v>
      </c>
      <c r="H549" s="38" t="s">
        <v>2793</v>
      </c>
      <c r="I549" s="48"/>
      <c r="J549" s="21" t="s">
        <v>835</v>
      </c>
      <c r="K549" s="18" t="s">
        <v>26</v>
      </c>
      <c r="L549" s="18" t="s">
        <v>22</v>
      </c>
      <c r="M549" s="46">
        <v>0</v>
      </c>
      <c r="N549" s="42"/>
      <c r="O549" s="43">
        <f t="shared" si="8"/>
        <v>0</v>
      </c>
      <c r="P549" s="36"/>
      <c r="Q549" s="36"/>
      <c r="R549" s="36"/>
      <c r="S549" s="36"/>
      <c r="T549" s="36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F549" s="36"/>
      <c r="AG549" s="36"/>
      <c r="AH549" s="36"/>
      <c r="AI549" s="36"/>
    </row>
    <row r="550" spans="1:35" s="19" customFormat="1" x14ac:dyDescent="0.3">
      <c r="A550" s="17" t="s">
        <v>724</v>
      </c>
      <c r="B550" s="17" t="s">
        <v>2369</v>
      </c>
      <c r="C550" s="22" t="s">
        <v>1396</v>
      </c>
      <c r="D550" s="24" t="s">
        <v>819</v>
      </c>
      <c r="E550" s="22" t="s">
        <v>331</v>
      </c>
      <c r="F550" s="22">
        <v>3.220764</v>
      </c>
      <c r="G550" s="22">
        <v>49.612399600000003</v>
      </c>
      <c r="H550" s="38" t="s">
        <v>2793</v>
      </c>
      <c r="I550" s="48"/>
      <c r="J550" s="21" t="s">
        <v>835</v>
      </c>
      <c r="K550" s="57" t="s">
        <v>26</v>
      </c>
      <c r="L550" s="18" t="s">
        <v>22</v>
      </c>
      <c r="M550" s="42"/>
      <c r="N550" s="42"/>
      <c r="O550" s="43">
        <f t="shared" si="8"/>
        <v>0</v>
      </c>
      <c r="P550" s="36"/>
      <c r="Q550" s="36"/>
      <c r="R550" s="36"/>
      <c r="S550" s="36"/>
      <c r="T550" s="36"/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F550" s="36"/>
      <c r="AG550" s="36"/>
      <c r="AH550" s="36"/>
      <c r="AI550" s="36"/>
    </row>
    <row r="551" spans="1:35" x14ac:dyDescent="0.3">
      <c r="A551" s="17" t="s">
        <v>724</v>
      </c>
      <c r="B551" s="17" t="s">
        <v>2370</v>
      </c>
      <c r="C551" s="22" t="s">
        <v>1397</v>
      </c>
      <c r="D551" s="24" t="s">
        <v>797</v>
      </c>
      <c r="E551" s="22" t="s">
        <v>408</v>
      </c>
      <c r="F551" s="22">
        <v>3.5252422999999</v>
      </c>
      <c r="G551" s="22">
        <v>49.216817499999998</v>
      </c>
      <c r="H551" s="38" t="s">
        <v>2793</v>
      </c>
      <c r="I551" s="48"/>
      <c r="J551" s="21" t="s">
        <v>835</v>
      </c>
      <c r="K551" s="57" t="s">
        <v>26</v>
      </c>
      <c r="L551" s="18" t="s">
        <v>22</v>
      </c>
      <c r="M551" s="42"/>
      <c r="N551" s="42"/>
      <c r="O551" s="43">
        <f t="shared" si="8"/>
        <v>0</v>
      </c>
    </row>
    <row r="552" spans="1:35" x14ac:dyDescent="0.3">
      <c r="A552" s="17" t="s">
        <v>724</v>
      </c>
      <c r="B552" s="17" t="s">
        <v>2371</v>
      </c>
      <c r="C552" s="22" t="s">
        <v>1398</v>
      </c>
      <c r="D552" s="24" t="s">
        <v>798</v>
      </c>
      <c r="E552" s="22" t="s">
        <v>409</v>
      </c>
      <c r="F552" s="22">
        <v>3.2759858999999998</v>
      </c>
      <c r="G552" s="22">
        <v>49.829210500000002</v>
      </c>
      <c r="H552" s="38" t="s">
        <v>2793</v>
      </c>
      <c r="I552" s="48"/>
      <c r="J552" s="21" t="s">
        <v>835</v>
      </c>
      <c r="K552" s="18" t="s">
        <v>26</v>
      </c>
      <c r="L552" s="18" t="s">
        <v>22</v>
      </c>
      <c r="M552" s="46">
        <v>0</v>
      </c>
      <c r="N552" s="42"/>
      <c r="O552" s="43">
        <f t="shared" si="8"/>
        <v>0</v>
      </c>
    </row>
    <row r="553" spans="1:35" x14ac:dyDescent="0.3">
      <c r="A553" s="17" t="s">
        <v>724</v>
      </c>
      <c r="B553" s="17" t="s">
        <v>2372</v>
      </c>
      <c r="C553" s="22" t="s">
        <v>1399</v>
      </c>
      <c r="D553" s="24">
        <v>60290</v>
      </c>
      <c r="E553" s="22" t="s">
        <v>821</v>
      </c>
      <c r="F553" s="22">
        <v>2.4455748000000002</v>
      </c>
      <c r="G553" s="22">
        <v>49.306855900000002</v>
      </c>
      <c r="H553" s="38" t="s">
        <v>2793</v>
      </c>
      <c r="I553" s="48"/>
      <c r="J553" s="21" t="s">
        <v>835</v>
      </c>
      <c r="K553" s="18" t="s">
        <v>26</v>
      </c>
      <c r="L553" s="18" t="s">
        <v>22</v>
      </c>
      <c r="M553" s="46">
        <v>0</v>
      </c>
      <c r="N553" s="42"/>
      <c r="O553" s="43">
        <f t="shared" si="8"/>
        <v>0</v>
      </c>
    </row>
    <row r="554" spans="1:35" x14ac:dyDescent="0.3">
      <c r="A554" s="17" t="s">
        <v>724</v>
      </c>
      <c r="B554" s="17" t="s">
        <v>2373</v>
      </c>
      <c r="C554" s="22" t="s">
        <v>1400</v>
      </c>
      <c r="D554" s="24">
        <v>60800</v>
      </c>
      <c r="E554" s="22" t="s">
        <v>820</v>
      </c>
      <c r="F554" s="22">
        <v>2.9124037999999999</v>
      </c>
      <c r="G554" s="22">
        <v>3.2196771000000002</v>
      </c>
      <c r="H554" s="38" t="s">
        <v>2793</v>
      </c>
      <c r="I554" s="48"/>
      <c r="J554" s="21" t="s">
        <v>835</v>
      </c>
      <c r="K554" s="57" t="s">
        <v>26</v>
      </c>
      <c r="L554" s="18" t="s">
        <v>22</v>
      </c>
      <c r="M554" s="42"/>
      <c r="N554" s="42"/>
      <c r="O554" s="43">
        <f t="shared" si="8"/>
        <v>0</v>
      </c>
    </row>
    <row r="555" spans="1:35" x14ac:dyDescent="0.3">
      <c r="A555" s="17" t="s">
        <v>724</v>
      </c>
      <c r="B555" s="17" t="s">
        <v>2374</v>
      </c>
      <c r="C555" s="22" t="s">
        <v>1401</v>
      </c>
      <c r="D555" s="24">
        <v>62608</v>
      </c>
      <c r="E555" s="22" t="s">
        <v>412</v>
      </c>
      <c r="F555" s="22">
        <v>1.5698186000000001</v>
      </c>
      <c r="G555" s="22">
        <v>50.4032062</v>
      </c>
      <c r="H555" s="38" t="s">
        <v>2792</v>
      </c>
      <c r="I555" s="48"/>
      <c r="J555" s="21" t="s">
        <v>824</v>
      </c>
      <c r="K555" s="18" t="s">
        <v>26</v>
      </c>
      <c r="L555" s="18" t="s">
        <v>22</v>
      </c>
      <c r="M555" s="46">
        <v>0</v>
      </c>
      <c r="N555" s="42"/>
      <c r="O555" s="43">
        <f t="shared" si="8"/>
        <v>0</v>
      </c>
    </row>
    <row r="556" spans="1:35" s="19" customFormat="1" x14ac:dyDescent="0.3">
      <c r="A556" s="17" t="s">
        <v>724</v>
      </c>
      <c r="B556" s="17" t="s">
        <v>2375</v>
      </c>
      <c r="C556" s="22" t="s">
        <v>1402</v>
      </c>
      <c r="D556" s="24">
        <v>60000</v>
      </c>
      <c r="E556" s="22" t="s">
        <v>352</v>
      </c>
      <c r="F556" s="22">
        <v>2.1137738000000001</v>
      </c>
      <c r="G556" s="22">
        <v>49.4120864</v>
      </c>
      <c r="H556" s="38" t="s">
        <v>2792</v>
      </c>
      <c r="I556" s="48"/>
      <c r="J556" s="21" t="s">
        <v>824</v>
      </c>
      <c r="K556" s="18" t="s">
        <v>26</v>
      </c>
      <c r="L556" s="18" t="s">
        <v>22</v>
      </c>
      <c r="M556" s="46">
        <v>0</v>
      </c>
      <c r="N556" s="42"/>
      <c r="O556" s="43">
        <f t="shared" si="8"/>
        <v>0</v>
      </c>
      <c r="P556" s="36"/>
      <c r="Q556" s="36"/>
      <c r="R556" s="36"/>
      <c r="S556" s="36"/>
      <c r="T556" s="36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F556" s="36"/>
      <c r="AG556" s="36"/>
      <c r="AH556" s="36"/>
      <c r="AI556" s="36"/>
    </row>
    <row r="557" spans="1:35" x14ac:dyDescent="0.3">
      <c r="A557" s="17" t="s">
        <v>724</v>
      </c>
      <c r="B557" s="17" t="s">
        <v>2376</v>
      </c>
      <c r="C557" s="22" t="s">
        <v>1403</v>
      </c>
      <c r="D557" s="24">
        <v>59320</v>
      </c>
      <c r="E557" s="22" t="s">
        <v>410</v>
      </c>
      <c r="F557" s="22">
        <v>2.9650037999999999</v>
      </c>
      <c r="G557" s="22">
        <v>50.617930620000003</v>
      </c>
      <c r="H557" s="38" t="s">
        <v>2793</v>
      </c>
      <c r="I557" s="48"/>
      <c r="J557" s="21" t="s">
        <v>835</v>
      </c>
      <c r="K557" s="57" t="s">
        <v>26</v>
      </c>
      <c r="L557" s="18" t="s">
        <v>22</v>
      </c>
      <c r="M557" s="42"/>
      <c r="N557" s="42"/>
      <c r="O557" s="43">
        <f t="shared" si="8"/>
        <v>0</v>
      </c>
    </row>
    <row r="558" spans="1:35" s="19" customFormat="1" x14ac:dyDescent="0.3">
      <c r="A558" s="17" t="s">
        <v>724</v>
      </c>
      <c r="B558" s="17" t="s">
        <v>2377</v>
      </c>
      <c r="C558" s="22" t="s">
        <v>1404</v>
      </c>
      <c r="D558" s="24">
        <v>59700</v>
      </c>
      <c r="E558" s="22" t="s">
        <v>384</v>
      </c>
      <c r="F558" s="22">
        <v>3.0948378999999999</v>
      </c>
      <c r="G558" s="22">
        <v>50.651196900000002</v>
      </c>
      <c r="H558" s="38" t="s">
        <v>2793</v>
      </c>
      <c r="I558" s="48"/>
      <c r="J558" s="21" t="s">
        <v>835</v>
      </c>
      <c r="K558" s="18" t="s">
        <v>26</v>
      </c>
      <c r="L558" s="18" t="s">
        <v>22</v>
      </c>
      <c r="M558" s="46">
        <v>0</v>
      </c>
      <c r="N558" s="42"/>
      <c r="O558" s="43">
        <f t="shared" si="8"/>
        <v>0</v>
      </c>
      <c r="P558" s="36"/>
      <c r="Q558" s="36"/>
      <c r="R558" s="36"/>
      <c r="S558" s="36"/>
      <c r="T558" s="36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F558" s="36"/>
      <c r="AG558" s="36"/>
      <c r="AH558" s="36"/>
      <c r="AI558" s="36"/>
    </row>
    <row r="559" spans="1:35" s="19" customFormat="1" x14ac:dyDescent="0.3">
      <c r="A559" s="17" t="s">
        <v>724</v>
      </c>
      <c r="B559" s="17" t="s">
        <v>2378</v>
      </c>
      <c r="C559" s="22" t="s">
        <v>1405</v>
      </c>
      <c r="D559" s="24">
        <v>59100</v>
      </c>
      <c r="E559" s="22" t="s">
        <v>396</v>
      </c>
      <c r="F559" s="22">
        <v>3.1960728</v>
      </c>
      <c r="G559" s="22">
        <v>50.692626199999999</v>
      </c>
      <c r="H559" s="38" t="s">
        <v>2793</v>
      </c>
      <c r="I559" s="48"/>
      <c r="J559" s="21" t="s">
        <v>835</v>
      </c>
      <c r="K559" s="18" t="s">
        <v>26</v>
      </c>
      <c r="L559" s="18" t="s">
        <v>22</v>
      </c>
      <c r="M559" s="46">
        <v>0</v>
      </c>
      <c r="N559" s="42"/>
      <c r="O559" s="43">
        <f t="shared" si="8"/>
        <v>0</v>
      </c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</row>
    <row r="560" spans="1:35" s="19" customFormat="1" x14ac:dyDescent="0.3">
      <c r="A560" s="17" t="s">
        <v>724</v>
      </c>
      <c r="B560" s="17" t="s">
        <v>2379</v>
      </c>
      <c r="C560" s="22" t="s">
        <v>1406</v>
      </c>
      <c r="D560" s="24">
        <v>59300</v>
      </c>
      <c r="E560" s="22" t="s">
        <v>377</v>
      </c>
      <c r="F560" s="22">
        <v>3.5042295999999999</v>
      </c>
      <c r="G560" s="22">
        <v>50.3570031</v>
      </c>
      <c r="H560" s="38" t="s">
        <v>2792</v>
      </c>
      <c r="I560" s="48"/>
      <c r="J560" s="21" t="s">
        <v>823</v>
      </c>
      <c r="K560" s="18" t="s">
        <v>26</v>
      </c>
      <c r="L560" s="18" t="s">
        <v>22</v>
      </c>
      <c r="M560" s="46">
        <v>0</v>
      </c>
      <c r="N560" s="42"/>
      <c r="O560" s="43">
        <f t="shared" si="8"/>
        <v>0</v>
      </c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</row>
    <row r="561" spans="1:35" x14ac:dyDescent="0.3">
      <c r="A561" s="17" t="s">
        <v>724</v>
      </c>
      <c r="B561" s="17" t="s">
        <v>2380</v>
      </c>
      <c r="C561" s="22" t="s">
        <v>1407</v>
      </c>
      <c r="D561" s="24" t="s">
        <v>819</v>
      </c>
      <c r="E561" s="22" t="s">
        <v>331</v>
      </c>
      <c r="F561" s="22">
        <v>3.218899</v>
      </c>
      <c r="G561" s="22">
        <v>49.614293000000004</v>
      </c>
      <c r="H561" s="38" t="s">
        <v>2793</v>
      </c>
      <c r="I561" s="48"/>
      <c r="J561" s="21" t="s">
        <v>835</v>
      </c>
      <c r="K561" s="18" t="s">
        <v>26</v>
      </c>
      <c r="L561" s="18" t="s">
        <v>22</v>
      </c>
      <c r="M561" s="46">
        <v>0</v>
      </c>
      <c r="N561" s="42"/>
      <c r="O561" s="43">
        <f t="shared" si="8"/>
        <v>0</v>
      </c>
    </row>
    <row r="562" spans="1:35" s="19" customFormat="1" x14ac:dyDescent="0.3">
      <c r="A562" s="17" t="s">
        <v>724</v>
      </c>
      <c r="B562" s="17" t="s">
        <v>2381</v>
      </c>
      <c r="C562" s="22" t="s">
        <v>1408</v>
      </c>
      <c r="D562" s="24" t="s">
        <v>740</v>
      </c>
      <c r="E562" s="22" t="s">
        <v>415</v>
      </c>
      <c r="F562" s="22">
        <v>3.2772527</v>
      </c>
      <c r="G562" s="22">
        <v>49.376250300000002</v>
      </c>
      <c r="H562" s="38" t="s">
        <v>2793</v>
      </c>
      <c r="I562" s="48"/>
      <c r="J562" s="21" t="s">
        <v>835</v>
      </c>
      <c r="K562" s="18" t="s">
        <v>26</v>
      </c>
      <c r="L562" s="18" t="s">
        <v>22</v>
      </c>
      <c r="M562" s="46">
        <v>0</v>
      </c>
      <c r="N562" s="42"/>
      <c r="O562" s="43">
        <f t="shared" si="8"/>
        <v>0</v>
      </c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</row>
    <row r="563" spans="1:35" x14ac:dyDescent="0.3">
      <c r="A563" s="17" t="s">
        <v>724</v>
      </c>
      <c r="B563" s="17" t="s">
        <v>2382</v>
      </c>
      <c r="C563" s="22" t="s">
        <v>1409</v>
      </c>
      <c r="D563" s="24">
        <v>62223</v>
      </c>
      <c r="E563" s="22" t="s">
        <v>411</v>
      </c>
      <c r="F563" s="22">
        <v>2.7616154000000002</v>
      </c>
      <c r="G563" s="22">
        <v>50.314172800000001</v>
      </c>
      <c r="H563" s="38" t="s">
        <v>2793</v>
      </c>
      <c r="I563" s="48"/>
      <c r="J563" s="21" t="s">
        <v>835</v>
      </c>
      <c r="K563" s="18" t="s">
        <v>26</v>
      </c>
      <c r="L563" s="18" t="s">
        <v>22</v>
      </c>
      <c r="M563" s="46">
        <v>0</v>
      </c>
      <c r="N563" s="42"/>
      <c r="O563" s="43">
        <f t="shared" si="8"/>
        <v>0</v>
      </c>
    </row>
    <row r="564" spans="1:35" x14ac:dyDescent="0.3">
      <c r="A564" s="17" t="s">
        <v>724</v>
      </c>
      <c r="B564" s="17" t="s">
        <v>2383</v>
      </c>
      <c r="C564" s="22" t="s">
        <v>1410</v>
      </c>
      <c r="D564" s="24">
        <v>62223</v>
      </c>
      <c r="E564" s="22" t="s">
        <v>411</v>
      </c>
      <c r="F564" s="22">
        <v>2.7669074</v>
      </c>
      <c r="G564" s="22">
        <v>50.3118172</v>
      </c>
      <c r="H564" s="38" t="s">
        <v>2792</v>
      </c>
      <c r="I564" s="48"/>
      <c r="J564" s="21" t="s">
        <v>824</v>
      </c>
      <c r="K564" s="18" t="s">
        <v>26</v>
      </c>
      <c r="L564" s="18" t="s">
        <v>22</v>
      </c>
      <c r="M564" s="46">
        <v>0</v>
      </c>
      <c r="N564" s="42"/>
      <c r="O564" s="43">
        <f t="shared" si="8"/>
        <v>0</v>
      </c>
    </row>
    <row r="565" spans="1:35" x14ac:dyDescent="0.3">
      <c r="A565" s="17" t="s">
        <v>724</v>
      </c>
      <c r="B565" s="17" t="s">
        <v>2384</v>
      </c>
      <c r="C565" s="22" t="s">
        <v>1411</v>
      </c>
      <c r="D565" s="24">
        <v>59000</v>
      </c>
      <c r="E565" s="22" t="s">
        <v>386</v>
      </c>
      <c r="F565" s="22">
        <v>3.0806572000000001</v>
      </c>
      <c r="G565" s="22">
        <v>50.660992800000002</v>
      </c>
      <c r="H565" s="38" t="s">
        <v>2792</v>
      </c>
      <c r="I565" s="48"/>
      <c r="J565" s="21" t="s">
        <v>824</v>
      </c>
      <c r="K565" s="18" t="s">
        <v>26</v>
      </c>
      <c r="L565" s="18" t="s">
        <v>22</v>
      </c>
      <c r="M565" s="46">
        <v>0</v>
      </c>
      <c r="N565" s="42"/>
      <c r="O565" s="43">
        <f t="shared" si="8"/>
        <v>0</v>
      </c>
    </row>
    <row r="566" spans="1:35" x14ac:dyDescent="0.3">
      <c r="A566" s="17" t="s">
        <v>724</v>
      </c>
      <c r="B566" s="17" t="s">
        <v>2385</v>
      </c>
      <c r="C566" s="22" t="s">
        <v>1412</v>
      </c>
      <c r="D566" s="24">
        <v>62880</v>
      </c>
      <c r="E566" s="22" t="s">
        <v>413</v>
      </c>
      <c r="F566" s="22">
        <v>2.8159611</v>
      </c>
      <c r="G566" s="22">
        <v>50.457711099999997</v>
      </c>
      <c r="H566" s="38" t="s">
        <v>2792</v>
      </c>
      <c r="I566" s="48"/>
      <c r="J566" s="21" t="s">
        <v>824</v>
      </c>
      <c r="K566" s="18" t="s">
        <v>26</v>
      </c>
      <c r="L566" s="18" t="s">
        <v>22</v>
      </c>
      <c r="M566" s="46">
        <v>0</v>
      </c>
      <c r="N566" s="42"/>
      <c r="O566" s="43">
        <f t="shared" si="8"/>
        <v>0</v>
      </c>
    </row>
    <row r="567" spans="1:35" s="19" customFormat="1" x14ac:dyDescent="0.3">
      <c r="A567" s="17" t="s">
        <v>724</v>
      </c>
      <c r="B567" s="17" t="s">
        <v>2386</v>
      </c>
      <c r="C567" s="22" t="s">
        <v>1413</v>
      </c>
      <c r="D567" s="24">
        <v>60880</v>
      </c>
      <c r="E567" s="22" t="s">
        <v>1414</v>
      </c>
      <c r="F567" s="22">
        <v>2.7554159</v>
      </c>
      <c r="G567" s="22">
        <v>49.3632043</v>
      </c>
      <c r="H567" s="38" t="s">
        <v>2793</v>
      </c>
      <c r="I567" s="48"/>
      <c r="J567" s="21" t="s">
        <v>835</v>
      </c>
      <c r="K567" s="18" t="s">
        <v>26</v>
      </c>
      <c r="L567" s="18" t="s">
        <v>22</v>
      </c>
      <c r="M567" s="46">
        <v>0</v>
      </c>
      <c r="N567" s="42"/>
      <c r="O567" s="43">
        <f t="shared" si="8"/>
        <v>0</v>
      </c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</row>
    <row r="568" spans="1:35" x14ac:dyDescent="0.3">
      <c r="A568" s="17" t="s">
        <v>724</v>
      </c>
      <c r="B568" s="17" t="s">
        <v>2387</v>
      </c>
      <c r="C568" s="22" t="s">
        <v>1415</v>
      </c>
      <c r="D568" s="24">
        <v>60550</v>
      </c>
      <c r="E568" s="22" t="s">
        <v>1416</v>
      </c>
      <c r="F568" s="22">
        <v>2.5207630999999999</v>
      </c>
      <c r="G568" s="22">
        <v>49.2757322</v>
      </c>
      <c r="H568" s="38" t="s">
        <v>2793</v>
      </c>
      <c r="I568" s="48"/>
      <c r="J568" s="21" t="s">
        <v>835</v>
      </c>
      <c r="K568" s="57" t="s">
        <v>26</v>
      </c>
      <c r="L568" s="18" t="s">
        <v>22</v>
      </c>
      <c r="M568" s="42"/>
      <c r="N568" s="42"/>
      <c r="O568" s="43">
        <f t="shared" si="8"/>
        <v>0</v>
      </c>
    </row>
    <row r="569" spans="1:35" x14ac:dyDescent="0.3">
      <c r="A569" s="17" t="s">
        <v>724</v>
      </c>
      <c r="B569" s="17" t="s">
        <v>2388</v>
      </c>
      <c r="C569" s="22" t="s">
        <v>1417</v>
      </c>
      <c r="D569" s="24">
        <v>80520</v>
      </c>
      <c r="E569" s="22" t="s">
        <v>414</v>
      </c>
      <c r="F569" s="22">
        <v>1.5402564999999999</v>
      </c>
      <c r="G569" s="22">
        <v>50.063775800000002</v>
      </c>
      <c r="H569" s="38" t="s">
        <v>2793</v>
      </c>
      <c r="I569" s="48"/>
      <c r="J569" s="21" t="s">
        <v>835</v>
      </c>
      <c r="K569" s="57" t="s">
        <v>26</v>
      </c>
      <c r="L569" s="18" t="s">
        <v>22</v>
      </c>
      <c r="M569" s="42"/>
      <c r="N569" s="42"/>
      <c r="O569" s="43">
        <f t="shared" si="8"/>
        <v>0</v>
      </c>
    </row>
    <row r="570" spans="1:35" x14ac:dyDescent="0.3">
      <c r="A570" s="17" t="s">
        <v>724</v>
      </c>
      <c r="B570" s="17" t="s">
        <v>2389</v>
      </c>
      <c r="C570" s="22" t="s">
        <v>1418</v>
      </c>
      <c r="D570" s="24">
        <v>60200</v>
      </c>
      <c r="E570" s="22" t="s">
        <v>353</v>
      </c>
      <c r="F570" s="22">
        <v>2.7893792999999998</v>
      </c>
      <c r="G570" s="22">
        <v>49.395527000000001</v>
      </c>
      <c r="H570" s="38" t="s">
        <v>2793</v>
      </c>
      <c r="I570" s="48"/>
      <c r="J570" s="21" t="s">
        <v>835</v>
      </c>
      <c r="K570" s="18" t="s">
        <v>26</v>
      </c>
      <c r="L570" s="18" t="s">
        <v>19</v>
      </c>
      <c r="M570" s="46">
        <v>0</v>
      </c>
      <c r="N570" s="42"/>
      <c r="O570" s="43">
        <f t="shared" si="8"/>
        <v>0</v>
      </c>
    </row>
    <row r="571" spans="1:35" x14ac:dyDescent="0.3">
      <c r="A571" s="17" t="s">
        <v>724</v>
      </c>
      <c r="B571" s="17" t="s">
        <v>2390</v>
      </c>
      <c r="C571" s="22" t="s">
        <v>1419</v>
      </c>
      <c r="D571" s="24">
        <v>59043</v>
      </c>
      <c r="E571" s="22" t="s">
        <v>386</v>
      </c>
      <c r="F571" s="22">
        <v>3.0530408000000002</v>
      </c>
      <c r="G571" s="22">
        <v>50.6227047</v>
      </c>
      <c r="H571" s="38" t="s">
        <v>2792</v>
      </c>
      <c r="I571" s="48"/>
      <c r="J571" s="21" t="s">
        <v>826</v>
      </c>
      <c r="K571" s="18" t="s">
        <v>26</v>
      </c>
      <c r="L571" s="18" t="s">
        <v>19</v>
      </c>
      <c r="M571" s="46">
        <v>0</v>
      </c>
      <c r="N571" s="42"/>
      <c r="O571" s="43">
        <f t="shared" si="8"/>
        <v>0</v>
      </c>
    </row>
    <row r="572" spans="1:35" x14ac:dyDescent="0.3">
      <c r="A572" s="17" t="s">
        <v>1821</v>
      </c>
      <c r="B572" s="17" t="s">
        <v>2391</v>
      </c>
      <c r="C572" s="22" t="s">
        <v>1420</v>
      </c>
      <c r="D572" s="24">
        <v>59650</v>
      </c>
      <c r="E572" s="22" t="s">
        <v>397</v>
      </c>
      <c r="F572" s="22">
        <v>3.1328925999999999</v>
      </c>
      <c r="G572" s="22">
        <v>50.6155276</v>
      </c>
      <c r="H572" s="38" t="s">
        <v>2792</v>
      </c>
      <c r="I572" s="48"/>
      <c r="J572" s="21" t="s">
        <v>823</v>
      </c>
      <c r="K572" s="18" t="s">
        <v>26</v>
      </c>
      <c r="L572" s="18" t="s">
        <v>22</v>
      </c>
      <c r="M572" s="46">
        <v>0</v>
      </c>
      <c r="N572" s="42"/>
      <c r="O572" s="43">
        <f t="shared" si="8"/>
        <v>0</v>
      </c>
    </row>
    <row r="573" spans="1:35" x14ac:dyDescent="0.3">
      <c r="A573" s="17" t="s">
        <v>351</v>
      </c>
      <c r="B573" s="17" t="s">
        <v>2392</v>
      </c>
      <c r="C573" s="22" t="s">
        <v>1421</v>
      </c>
      <c r="D573" s="24">
        <v>60013</v>
      </c>
      <c r="E573" s="22" t="s">
        <v>352</v>
      </c>
      <c r="F573" s="22">
        <v>2.0994948999999998</v>
      </c>
      <c r="G573" s="22">
        <v>49.4381567</v>
      </c>
      <c r="H573" s="38" t="s">
        <v>2792</v>
      </c>
      <c r="I573" s="48"/>
      <c r="J573" s="21" t="s">
        <v>822</v>
      </c>
      <c r="K573" s="18" t="s">
        <v>26</v>
      </c>
      <c r="L573" s="18" t="s">
        <v>22</v>
      </c>
      <c r="M573" s="46">
        <v>0</v>
      </c>
      <c r="N573" s="42"/>
      <c r="O573" s="43">
        <f t="shared" si="8"/>
        <v>0</v>
      </c>
    </row>
    <row r="574" spans="1:35" s="19" customFormat="1" x14ac:dyDescent="0.3">
      <c r="A574" s="17" t="s">
        <v>351</v>
      </c>
      <c r="B574" s="17" t="s">
        <v>2393</v>
      </c>
      <c r="C574" s="22" t="s">
        <v>1422</v>
      </c>
      <c r="D574" s="24">
        <v>60313</v>
      </c>
      <c r="E574" s="22" t="s">
        <v>354</v>
      </c>
      <c r="F574" s="22">
        <v>2.4783175000000002</v>
      </c>
      <c r="G574" s="22">
        <v>49.261122700000001</v>
      </c>
      <c r="H574" s="38" t="s">
        <v>2792</v>
      </c>
      <c r="I574" s="48"/>
      <c r="J574" s="21" t="s">
        <v>822</v>
      </c>
      <c r="K574" s="18" t="s">
        <v>26</v>
      </c>
      <c r="L574" s="18" t="s">
        <v>22</v>
      </c>
      <c r="M574" s="46">
        <v>0</v>
      </c>
      <c r="N574" s="42"/>
      <c r="O574" s="43">
        <f t="shared" si="8"/>
        <v>0</v>
      </c>
      <c r="P574" s="36"/>
      <c r="Q574" s="36"/>
      <c r="R574" s="36"/>
      <c r="S574" s="36"/>
      <c r="T574" s="36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F574" s="36"/>
      <c r="AG574" s="36"/>
      <c r="AH574" s="36"/>
      <c r="AI574" s="36"/>
    </row>
    <row r="575" spans="1:35" x14ac:dyDescent="0.3">
      <c r="A575" s="17" t="s">
        <v>351</v>
      </c>
      <c r="B575" s="17" t="s">
        <v>2394</v>
      </c>
      <c r="C575" s="22" t="s">
        <v>1423</v>
      </c>
      <c r="D575" s="24">
        <v>60011</v>
      </c>
      <c r="E575" s="22" t="s">
        <v>352</v>
      </c>
      <c r="F575" s="22">
        <v>2.081779</v>
      </c>
      <c r="G575" s="22">
        <v>49.433222999999998</v>
      </c>
      <c r="H575" s="38" t="s">
        <v>2792</v>
      </c>
      <c r="I575" s="48"/>
      <c r="J575" s="21" t="s">
        <v>823</v>
      </c>
      <c r="K575" s="18" t="s">
        <v>26</v>
      </c>
      <c r="L575" s="18" t="s">
        <v>22</v>
      </c>
      <c r="M575" s="46">
        <v>0</v>
      </c>
      <c r="N575" s="42"/>
      <c r="O575" s="43">
        <f t="shared" si="8"/>
        <v>0</v>
      </c>
    </row>
    <row r="576" spans="1:35" s="19" customFormat="1" x14ac:dyDescent="0.3">
      <c r="A576" s="17" t="s">
        <v>351</v>
      </c>
      <c r="B576" s="17" t="s">
        <v>2395</v>
      </c>
      <c r="C576" s="22" t="s">
        <v>1424</v>
      </c>
      <c r="D576" s="24">
        <v>60321</v>
      </c>
      <c r="E576" s="22" t="s">
        <v>353</v>
      </c>
      <c r="F576" s="22">
        <v>2.8193408</v>
      </c>
      <c r="G576" s="22">
        <v>49.419226899999998</v>
      </c>
      <c r="H576" s="38" t="s">
        <v>2792</v>
      </c>
      <c r="I576" s="48"/>
      <c r="J576" s="21" t="s">
        <v>823</v>
      </c>
      <c r="K576" s="18" t="s">
        <v>26</v>
      </c>
      <c r="L576" s="18" t="s">
        <v>22</v>
      </c>
      <c r="M576" s="46">
        <v>0</v>
      </c>
      <c r="N576" s="42"/>
      <c r="O576" s="43">
        <f t="shared" si="8"/>
        <v>0</v>
      </c>
      <c r="P576" s="36"/>
      <c r="Q576" s="36"/>
      <c r="R576" s="36"/>
      <c r="S576" s="36"/>
      <c r="T576" s="36"/>
      <c r="U576" s="36"/>
      <c r="V576" s="36"/>
      <c r="W576" s="36"/>
      <c r="X576" s="36"/>
      <c r="Y576" s="36"/>
      <c r="Z576" s="36"/>
      <c r="AA576" s="36"/>
      <c r="AB576" s="36"/>
      <c r="AC576" s="36"/>
      <c r="AD576" s="36"/>
      <c r="AE576" s="36"/>
      <c r="AF576" s="36"/>
      <c r="AG576" s="36"/>
      <c r="AH576" s="36"/>
      <c r="AI576" s="36"/>
    </row>
    <row r="577" spans="1:35" x14ac:dyDescent="0.3">
      <c r="A577" s="17" t="s">
        <v>351</v>
      </c>
      <c r="B577" s="17" t="s">
        <v>2396</v>
      </c>
      <c r="C577" s="22" t="s">
        <v>1425</v>
      </c>
      <c r="D577" s="24">
        <v>60200</v>
      </c>
      <c r="E577" s="22" t="s">
        <v>353</v>
      </c>
      <c r="F577" s="22">
        <v>2.7897980000000002</v>
      </c>
      <c r="G577" s="22">
        <v>49.391922999999998</v>
      </c>
      <c r="H577" s="38" t="s">
        <v>2793</v>
      </c>
      <c r="I577" s="48"/>
      <c r="J577" s="21" t="s">
        <v>835</v>
      </c>
      <c r="K577" s="18" t="s">
        <v>26</v>
      </c>
      <c r="L577" s="18" t="s">
        <v>22</v>
      </c>
      <c r="M577" s="46">
        <v>0</v>
      </c>
      <c r="N577" s="42"/>
      <c r="O577" s="43">
        <f t="shared" si="8"/>
        <v>0</v>
      </c>
    </row>
    <row r="578" spans="1:35" x14ac:dyDescent="0.3">
      <c r="A578" s="17" t="s">
        <v>355</v>
      </c>
      <c r="B578" s="17" t="s">
        <v>2397</v>
      </c>
      <c r="C578" s="22" t="s">
        <v>1426</v>
      </c>
      <c r="D578" s="24">
        <v>61000</v>
      </c>
      <c r="E578" s="22" t="s">
        <v>356</v>
      </c>
      <c r="F578" s="22">
        <v>9.4769999999999993E-2</v>
      </c>
      <c r="G578" s="22">
        <v>48.431765300000002</v>
      </c>
      <c r="H578" s="38" t="s">
        <v>2792</v>
      </c>
      <c r="I578" s="48"/>
      <c r="J578" s="21" t="s">
        <v>822</v>
      </c>
      <c r="K578" s="18" t="s">
        <v>26</v>
      </c>
      <c r="L578" s="18" t="s">
        <v>22</v>
      </c>
      <c r="M578" s="46">
        <v>0</v>
      </c>
      <c r="N578" s="42"/>
      <c r="O578" s="43">
        <f t="shared" si="8"/>
        <v>0</v>
      </c>
    </row>
    <row r="579" spans="1:35" x14ac:dyDescent="0.3">
      <c r="A579" s="17" t="s">
        <v>355</v>
      </c>
      <c r="B579" s="17" t="s">
        <v>2398</v>
      </c>
      <c r="C579" s="22" t="s">
        <v>1427</v>
      </c>
      <c r="D579" s="24">
        <v>61200</v>
      </c>
      <c r="E579" s="22" t="s">
        <v>358</v>
      </c>
      <c r="F579" s="22">
        <v>-1.8219599999999999E-2</v>
      </c>
      <c r="G579" s="22">
        <v>48.7457055</v>
      </c>
      <c r="H579" s="38" t="s">
        <v>2793</v>
      </c>
      <c r="I579" s="48"/>
      <c r="J579" s="21" t="s">
        <v>835</v>
      </c>
      <c r="K579" s="57" t="s">
        <v>26</v>
      </c>
      <c r="L579" s="18" t="s">
        <v>22</v>
      </c>
      <c r="M579" s="42"/>
      <c r="N579" s="42"/>
      <c r="O579" s="43">
        <f t="shared" si="8"/>
        <v>0</v>
      </c>
    </row>
    <row r="580" spans="1:35" s="19" customFormat="1" x14ac:dyDescent="0.3">
      <c r="A580" s="17" t="s">
        <v>355</v>
      </c>
      <c r="B580" s="17" t="s">
        <v>2399</v>
      </c>
      <c r="C580" s="22" t="s">
        <v>1428</v>
      </c>
      <c r="D580" s="24">
        <v>61100</v>
      </c>
      <c r="E580" s="22" t="s">
        <v>357</v>
      </c>
      <c r="F580" s="22">
        <v>-0.56725899999999996</v>
      </c>
      <c r="G580" s="22">
        <v>48.747055000000003</v>
      </c>
      <c r="H580" s="38" t="s">
        <v>2793</v>
      </c>
      <c r="I580" s="48"/>
      <c r="J580" s="21" t="s">
        <v>835</v>
      </c>
      <c r="K580" s="57" t="s">
        <v>26</v>
      </c>
      <c r="L580" s="18" t="s">
        <v>22</v>
      </c>
      <c r="M580" s="42"/>
      <c r="N580" s="42"/>
      <c r="O580" s="43">
        <f t="shared" si="8"/>
        <v>0</v>
      </c>
      <c r="P580" s="36"/>
      <c r="Q580" s="36"/>
      <c r="R580" s="36"/>
      <c r="S580" s="36"/>
      <c r="T580" s="36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F580" s="36"/>
      <c r="AG580" s="36"/>
      <c r="AH580" s="36"/>
      <c r="AI580" s="36"/>
    </row>
    <row r="581" spans="1:35" x14ac:dyDescent="0.3">
      <c r="A581" s="17" t="s">
        <v>355</v>
      </c>
      <c r="B581" s="17" t="s">
        <v>2400</v>
      </c>
      <c r="C581" s="22" t="s">
        <v>1429</v>
      </c>
      <c r="D581" s="24">
        <v>61300</v>
      </c>
      <c r="E581" s="22" t="s">
        <v>359</v>
      </c>
      <c r="F581" s="22">
        <v>0.61844099999996005</v>
      </c>
      <c r="G581" s="22">
        <v>48.760300000000001</v>
      </c>
      <c r="H581" s="38" t="s">
        <v>2793</v>
      </c>
      <c r="I581" s="48"/>
      <c r="J581" s="21" t="s">
        <v>835</v>
      </c>
      <c r="K581" s="57" t="s">
        <v>26</v>
      </c>
      <c r="L581" s="18" t="s">
        <v>22</v>
      </c>
      <c r="M581" s="42"/>
      <c r="N581" s="42"/>
      <c r="O581" s="43">
        <f t="shared" si="8"/>
        <v>0</v>
      </c>
    </row>
    <row r="582" spans="1:35" x14ac:dyDescent="0.3">
      <c r="A582" s="17" t="s">
        <v>308</v>
      </c>
      <c r="B582" s="17" t="s">
        <v>2401</v>
      </c>
      <c r="C582" s="22" t="s">
        <v>1430</v>
      </c>
      <c r="D582" s="24">
        <v>62360</v>
      </c>
      <c r="E582" s="22" t="s">
        <v>800</v>
      </c>
      <c r="F582" s="22">
        <v>1.6347795000000001</v>
      </c>
      <c r="G582" s="22">
        <v>50.675080600000001</v>
      </c>
      <c r="H582" s="38" t="s">
        <v>2793</v>
      </c>
      <c r="I582" s="48"/>
      <c r="J582" s="21" t="s">
        <v>835</v>
      </c>
      <c r="K582" s="18" t="s">
        <v>26</v>
      </c>
      <c r="L582" s="18" t="s">
        <v>22</v>
      </c>
      <c r="M582" s="46">
        <v>0</v>
      </c>
      <c r="N582" s="42"/>
      <c r="O582" s="43">
        <f t="shared" si="8"/>
        <v>0</v>
      </c>
    </row>
    <row r="583" spans="1:35" x14ac:dyDescent="0.3">
      <c r="A583" s="17" t="s">
        <v>308</v>
      </c>
      <c r="B583" s="17" t="s">
        <v>2402</v>
      </c>
      <c r="C583" s="22" t="s">
        <v>1431</v>
      </c>
      <c r="D583" s="24">
        <v>62500</v>
      </c>
      <c r="E583" s="22" t="s">
        <v>311</v>
      </c>
      <c r="F583" s="22">
        <v>2.2512392999999999</v>
      </c>
      <c r="G583" s="22">
        <v>50.752174699999998</v>
      </c>
      <c r="H583" s="38" t="s">
        <v>2793</v>
      </c>
      <c r="I583" s="48"/>
      <c r="J583" s="21" t="s">
        <v>835</v>
      </c>
      <c r="K583" s="57" t="s">
        <v>26</v>
      </c>
      <c r="L583" s="18" t="s">
        <v>22</v>
      </c>
      <c r="M583" s="42"/>
      <c r="N583" s="42"/>
      <c r="O583" s="43">
        <f t="shared" si="8"/>
        <v>0</v>
      </c>
    </row>
    <row r="584" spans="1:35" s="19" customFormat="1" x14ac:dyDescent="0.3">
      <c r="A584" s="17" t="s">
        <v>308</v>
      </c>
      <c r="B584" s="17" t="s">
        <v>2403</v>
      </c>
      <c r="C584" s="22" t="s">
        <v>1432</v>
      </c>
      <c r="D584" s="24">
        <v>62103</v>
      </c>
      <c r="E584" s="22" t="s">
        <v>310</v>
      </c>
      <c r="F584" s="22">
        <v>1.8604493</v>
      </c>
      <c r="G584" s="22">
        <v>50.953254100000002</v>
      </c>
      <c r="H584" s="38" t="s">
        <v>2792</v>
      </c>
      <c r="I584" s="48"/>
      <c r="J584" s="21" t="s">
        <v>822</v>
      </c>
      <c r="K584" s="18" t="s">
        <v>26</v>
      </c>
      <c r="L584" s="18" t="s">
        <v>22</v>
      </c>
      <c r="M584" s="46">
        <v>0</v>
      </c>
      <c r="N584" s="42"/>
      <c r="O584" s="43">
        <f t="shared" ref="O584:O647" si="9">M584+(N584*12)</f>
        <v>0</v>
      </c>
      <c r="P584" s="36"/>
      <c r="Q584" s="36"/>
      <c r="R584" s="36"/>
      <c r="S584" s="36"/>
      <c r="T584" s="36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F584" s="36"/>
      <c r="AG584" s="36"/>
      <c r="AH584" s="36"/>
      <c r="AI584" s="36"/>
    </row>
    <row r="585" spans="1:35" s="19" customFormat="1" x14ac:dyDescent="0.3">
      <c r="A585" s="17" t="s">
        <v>308</v>
      </c>
      <c r="B585" s="17" t="s">
        <v>2404</v>
      </c>
      <c r="C585" s="22" t="s">
        <v>1433</v>
      </c>
      <c r="D585" s="24">
        <v>62200</v>
      </c>
      <c r="E585" s="22" t="s">
        <v>309</v>
      </c>
      <c r="F585" s="22">
        <v>1.6138112</v>
      </c>
      <c r="G585" s="22">
        <v>50.727706099999999</v>
      </c>
      <c r="H585" s="38" t="s">
        <v>2792</v>
      </c>
      <c r="I585" s="48"/>
      <c r="J585" s="21" t="s">
        <v>823</v>
      </c>
      <c r="K585" s="18" t="s">
        <v>26</v>
      </c>
      <c r="L585" s="18" t="s">
        <v>22</v>
      </c>
      <c r="M585" s="46">
        <v>0</v>
      </c>
      <c r="N585" s="42"/>
      <c r="O585" s="43">
        <f t="shared" si="9"/>
        <v>0</v>
      </c>
      <c r="P585" s="36"/>
      <c r="Q585" s="36"/>
      <c r="R585" s="36"/>
      <c r="S585" s="36"/>
      <c r="T585" s="36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F585" s="36"/>
      <c r="AG585" s="36"/>
      <c r="AH585" s="36"/>
      <c r="AI585" s="36"/>
    </row>
    <row r="586" spans="1:35" s="19" customFormat="1" x14ac:dyDescent="0.3">
      <c r="A586" s="17" t="s">
        <v>337</v>
      </c>
      <c r="B586" s="17" t="s">
        <v>2405</v>
      </c>
      <c r="C586" s="22" t="s">
        <v>1434</v>
      </c>
      <c r="D586" s="24">
        <v>62418</v>
      </c>
      <c r="E586" s="22" t="s">
        <v>340</v>
      </c>
      <c r="F586" s="22">
        <v>2.6359810000000001</v>
      </c>
      <c r="G586" s="22">
        <v>50.529392999999999</v>
      </c>
      <c r="H586" s="38" t="s">
        <v>2792</v>
      </c>
      <c r="I586" s="48"/>
      <c r="J586" s="21" t="s">
        <v>824</v>
      </c>
      <c r="K586" s="18" t="s">
        <v>26</v>
      </c>
      <c r="L586" s="18" t="s">
        <v>22</v>
      </c>
      <c r="M586" s="46">
        <v>0</v>
      </c>
      <c r="N586" s="42"/>
      <c r="O586" s="43">
        <f t="shared" si="9"/>
        <v>0</v>
      </c>
      <c r="P586" s="36"/>
      <c r="Q586" s="36"/>
      <c r="R586" s="36"/>
      <c r="S586" s="36"/>
      <c r="T586" s="36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F586" s="36"/>
      <c r="AG586" s="36"/>
      <c r="AH586" s="36"/>
      <c r="AI586" s="36"/>
    </row>
    <row r="587" spans="1:35" s="19" customFormat="1" x14ac:dyDescent="0.3">
      <c r="A587" s="17" t="s">
        <v>337</v>
      </c>
      <c r="B587" s="17" t="s">
        <v>2406</v>
      </c>
      <c r="C587" s="22" t="s">
        <v>1435</v>
      </c>
      <c r="D587" s="24">
        <v>62700</v>
      </c>
      <c r="E587" s="22" t="s">
        <v>812</v>
      </c>
      <c r="F587" s="22">
        <v>2.5456094999999999</v>
      </c>
      <c r="G587" s="22">
        <v>50.4809445</v>
      </c>
      <c r="H587" s="38" t="s">
        <v>2793</v>
      </c>
      <c r="I587" s="48"/>
      <c r="J587" s="21" t="s">
        <v>835</v>
      </c>
      <c r="K587" s="57" t="s">
        <v>26</v>
      </c>
      <c r="L587" s="18" t="s">
        <v>22</v>
      </c>
      <c r="M587" s="42"/>
      <c r="N587" s="42"/>
      <c r="O587" s="43">
        <f t="shared" si="9"/>
        <v>0</v>
      </c>
      <c r="P587" s="36"/>
      <c r="Q587" s="36"/>
      <c r="R587" s="36"/>
      <c r="S587" s="36"/>
      <c r="T587" s="36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H587" s="36"/>
      <c r="AI587" s="36"/>
    </row>
    <row r="588" spans="1:35" s="19" customFormat="1" x14ac:dyDescent="0.3">
      <c r="A588" s="17" t="s">
        <v>337</v>
      </c>
      <c r="B588" s="17" t="s">
        <v>2407</v>
      </c>
      <c r="C588" s="22" t="s">
        <v>1436</v>
      </c>
      <c r="D588" s="24">
        <v>62110</v>
      </c>
      <c r="E588" s="22" t="s">
        <v>341</v>
      </c>
      <c r="F588" s="22">
        <v>2.9427496999999998</v>
      </c>
      <c r="G588" s="22">
        <v>50.423656000000001</v>
      </c>
      <c r="H588" s="38" t="s">
        <v>2793</v>
      </c>
      <c r="I588" s="48"/>
      <c r="J588" s="21" t="s">
        <v>835</v>
      </c>
      <c r="K588" s="57" t="s">
        <v>26</v>
      </c>
      <c r="L588" s="18" t="s">
        <v>22</v>
      </c>
      <c r="M588" s="42"/>
      <c r="N588" s="42"/>
      <c r="O588" s="43">
        <f t="shared" si="9"/>
        <v>0</v>
      </c>
      <c r="P588" s="36"/>
      <c r="Q588" s="36"/>
      <c r="R588" s="36"/>
      <c r="S588" s="36"/>
      <c r="T588" s="36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F588" s="36"/>
      <c r="AG588" s="36"/>
      <c r="AH588" s="36"/>
      <c r="AI588" s="36"/>
    </row>
    <row r="589" spans="1:35" s="19" customFormat="1" x14ac:dyDescent="0.3">
      <c r="A589" s="17" t="s">
        <v>337</v>
      </c>
      <c r="B589" s="17" t="s">
        <v>2408</v>
      </c>
      <c r="C589" s="22" t="s">
        <v>1437</v>
      </c>
      <c r="D589" s="24">
        <v>62805</v>
      </c>
      <c r="E589" s="22" t="s">
        <v>339</v>
      </c>
      <c r="F589" s="22">
        <v>2.8299180000000002</v>
      </c>
      <c r="G589" s="22">
        <v>50.429254</v>
      </c>
      <c r="H589" s="38" t="s">
        <v>2792</v>
      </c>
      <c r="I589" s="48"/>
      <c r="J589" s="21" t="s">
        <v>824</v>
      </c>
      <c r="K589" s="18" t="s">
        <v>26</v>
      </c>
      <c r="L589" s="18" t="s">
        <v>22</v>
      </c>
      <c r="M589" s="46">
        <v>0</v>
      </c>
      <c r="N589" s="42"/>
      <c r="O589" s="43">
        <f t="shared" si="9"/>
        <v>0</v>
      </c>
      <c r="P589" s="36"/>
      <c r="Q589" s="36"/>
      <c r="R589" s="36"/>
      <c r="S589" s="36"/>
      <c r="T589" s="36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F589" s="36"/>
      <c r="AG589" s="36"/>
      <c r="AH589" s="36"/>
      <c r="AI589" s="36"/>
    </row>
    <row r="590" spans="1:35" x14ac:dyDescent="0.3">
      <c r="A590" s="17" t="s">
        <v>337</v>
      </c>
      <c r="B590" s="17" t="s">
        <v>2409</v>
      </c>
      <c r="C590" s="22" t="s">
        <v>1438</v>
      </c>
      <c r="D590" s="24">
        <v>62014</v>
      </c>
      <c r="E590" s="22" t="s">
        <v>338</v>
      </c>
      <c r="F590" s="22">
        <v>2.7587988999999999</v>
      </c>
      <c r="G590" s="22">
        <v>50.291637399999999</v>
      </c>
      <c r="H590" s="38" t="s">
        <v>2792</v>
      </c>
      <c r="I590" s="48"/>
      <c r="J590" s="21" t="s">
        <v>822</v>
      </c>
      <c r="K590" s="18" t="s">
        <v>26</v>
      </c>
      <c r="L590" s="18" t="s">
        <v>22</v>
      </c>
      <c r="M590" s="46">
        <v>0</v>
      </c>
      <c r="N590" s="42"/>
      <c r="O590" s="43">
        <f t="shared" si="9"/>
        <v>0</v>
      </c>
    </row>
    <row r="591" spans="1:35" s="19" customFormat="1" x14ac:dyDescent="0.3">
      <c r="A591" s="17" t="s">
        <v>337</v>
      </c>
      <c r="B591" s="17" t="s">
        <v>2410</v>
      </c>
      <c r="C591" s="22" t="s">
        <v>1439</v>
      </c>
      <c r="D591" s="24">
        <v>62300</v>
      </c>
      <c r="E591" s="22" t="s">
        <v>342</v>
      </c>
      <c r="F591" s="22">
        <v>2.8440793000000002</v>
      </c>
      <c r="G591" s="22">
        <v>50.431966500000001</v>
      </c>
      <c r="H591" s="38" t="s">
        <v>2792</v>
      </c>
      <c r="I591" s="48"/>
      <c r="J591" s="21" t="s">
        <v>822</v>
      </c>
      <c r="K591" s="18" t="s">
        <v>26</v>
      </c>
      <c r="L591" s="18" t="s">
        <v>22</v>
      </c>
      <c r="M591" s="46">
        <v>0</v>
      </c>
      <c r="N591" s="42"/>
      <c r="O591" s="43">
        <f t="shared" si="9"/>
        <v>0</v>
      </c>
      <c r="P591" s="36"/>
      <c r="Q591" s="36"/>
      <c r="R591" s="36"/>
      <c r="S591" s="36"/>
      <c r="T591" s="36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F591" s="36"/>
      <c r="AG591" s="36"/>
      <c r="AH591" s="36"/>
      <c r="AI591" s="36"/>
    </row>
    <row r="592" spans="1:35" s="19" customFormat="1" x14ac:dyDescent="0.3">
      <c r="A592" s="17" t="s">
        <v>696</v>
      </c>
      <c r="B592" s="17" t="s">
        <v>2411</v>
      </c>
      <c r="C592" s="22" t="s">
        <v>1440</v>
      </c>
      <c r="D592" s="24">
        <v>63600</v>
      </c>
      <c r="E592" s="22" t="s">
        <v>698</v>
      </c>
      <c r="F592" s="22">
        <v>3.7437702000000002</v>
      </c>
      <c r="G592" s="22">
        <v>45.550411599999997</v>
      </c>
      <c r="H592" s="38" t="s">
        <v>2793</v>
      </c>
      <c r="I592" s="48"/>
      <c r="J592" s="21" t="s">
        <v>835</v>
      </c>
      <c r="K592" s="57" t="s">
        <v>26</v>
      </c>
      <c r="L592" s="18" t="s">
        <v>22</v>
      </c>
      <c r="M592" s="42"/>
      <c r="N592" s="42"/>
      <c r="O592" s="43">
        <f t="shared" si="9"/>
        <v>0</v>
      </c>
      <c r="P592" s="36"/>
      <c r="Q592" s="36"/>
      <c r="R592" s="36"/>
      <c r="S592" s="36"/>
      <c r="T592" s="36"/>
      <c r="U592" s="36"/>
      <c r="V592" s="36"/>
      <c r="W592" s="36"/>
      <c r="X592" s="36"/>
      <c r="Y592" s="36"/>
      <c r="Z592" s="36"/>
      <c r="AA592" s="36"/>
      <c r="AB592" s="36"/>
      <c r="AC592" s="36"/>
      <c r="AD592" s="36"/>
      <c r="AE592" s="36"/>
      <c r="AF592" s="36"/>
      <c r="AG592" s="36"/>
      <c r="AH592" s="36"/>
      <c r="AI592" s="36"/>
    </row>
    <row r="593" spans="1:35" s="19" customFormat="1" x14ac:dyDescent="0.3">
      <c r="A593" s="17" t="s">
        <v>696</v>
      </c>
      <c r="B593" s="17" t="s">
        <v>2412</v>
      </c>
      <c r="C593" s="22" t="s">
        <v>1441</v>
      </c>
      <c r="D593" s="24">
        <v>63800</v>
      </c>
      <c r="E593" s="22" t="s">
        <v>701</v>
      </c>
      <c r="F593" s="22">
        <v>3.1982187999998999</v>
      </c>
      <c r="G593" s="22">
        <v>45.741716699999998</v>
      </c>
      <c r="H593" s="38" t="s">
        <v>2793</v>
      </c>
      <c r="I593" s="48"/>
      <c r="J593" s="21" t="s">
        <v>835</v>
      </c>
      <c r="K593" s="18" t="s">
        <v>26</v>
      </c>
      <c r="L593" s="18" t="s">
        <v>22</v>
      </c>
      <c r="M593" s="46">
        <v>0</v>
      </c>
      <c r="N593" s="42"/>
      <c r="O593" s="43">
        <f t="shared" si="9"/>
        <v>0</v>
      </c>
      <c r="P593" s="36"/>
      <c r="Q593" s="36"/>
      <c r="R593" s="36"/>
      <c r="S593" s="36"/>
      <c r="T593" s="36"/>
      <c r="U593" s="36"/>
      <c r="V593" s="36"/>
      <c r="W593" s="36"/>
      <c r="X593" s="36"/>
      <c r="Y593" s="36"/>
      <c r="Z593" s="36"/>
      <c r="AA593" s="36"/>
      <c r="AB593" s="36"/>
      <c r="AC593" s="36"/>
      <c r="AD593" s="36"/>
      <c r="AE593" s="36"/>
      <c r="AF593" s="36"/>
      <c r="AG593" s="36"/>
      <c r="AH593" s="36"/>
      <c r="AI593" s="36"/>
    </row>
    <row r="594" spans="1:35" s="19" customFormat="1" x14ac:dyDescent="0.3">
      <c r="A594" s="17" t="s">
        <v>696</v>
      </c>
      <c r="B594" s="17" t="s">
        <v>2413</v>
      </c>
      <c r="C594" s="22" t="s">
        <v>1442</v>
      </c>
      <c r="D594" s="24">
        <v>63042</v>
      </c>
      <c r="E594" s="22" t="s">
        <v>578</v>
      </c>
      <c r="F594" s="22">
        <v>3.1071360000000001</v>
      </c>
      <c r="G594" s="22">
        <v>45.809590999999998</v>
      </c>
      <c r="H594" s="38" t="s">
        <v>2792</v>
      </c>
      <c r="I594" s="48"/>
      <c r="J594" s="21" t="s">
        <v>824</v>
      </c>
      <c r="K594" s="18" t="s">
        <v>26</v>
      </c>
      <c r="L594" s="18" t="s">
        <v>22</v>
      </c>
      <c r="M594" s="46">
        <v>0</v>
      </c>
      <c r="N594" s="42"/>
      <c r="O594" s="43">
        <f t="shared" si="9"/>
        <v>0</v>
      </c>
      <c r="P594" s="36"/>
      <c r="Q594" s="36"/>
      <c r="R594" s="36"/>
      <c r="S594" s="36"/>
      <c r="T594" s="36"/>
      <c r="U594" s="36"/>
      <c r="V594" s="36"/>
      <c r="W594" s="36"/>
      <c r="X594" s="36"/>
      <c r="Y594" s="36"/>
      <c r="Z594" s="36"/>
      <c r="AA594" s="36"/>
      <c r="AB594" s="36"/>
      <c r="AC594" s="36"/>
      <c r="AD594" s="36"/>
      <c r="AE594" s="36"/>
      <c r="AF594" s="36"/>
      <c r="AG594" s="36"/>
      <c r="AH594" s="36"/>
      <c r="AI594" s="36"/>
    </row>
    <row r="595" spans="1:35" s="19" customFormat="1" x14ac:dyDescent="0.3">
      <c r="A595" s="17" t="s">
        <v>696</v>
      </c>
      <c r="B595" s="17" t="s">
        <v>2414</v>
      </c>
      <c r="C595" s="22" t="s">
        <v>1443</v>
      </c>
      <c r="D595" s="24">
        <v>63500</v>
      </c>
      <c r="E595" s="22" t="s">
        <v>699</v>
      </c>
      <c r="F595" s="22">
        <v>3.2609360000000001</v>
      </c>
      <c r="G595" s="22">
        <v>45.547471799999997</v>
      </c>
      <c r="H595" s="38" t="s">
        <v>2793</v>
      </c>
      <c r="I595" s="48"/>
      <c r="J595" s="21" t="s">
        <v>835</v>
      </c>
      <c r="K595" s="18" t="s">
        <v>26</v>
      </c>
      <c r="L595" s="18" t="s">
        <v>22</v>
      </c>
      <c r="M595" s="46">
        <v>0</v>
      </c>
      <c r="N595" s="42"/>
      <c r="O595" s="43">
        <f t="shared" si="9"/>
        <v>0</v>
      </c>
      <c r="P595" s="36"/>
      <c r="Q595" s="36"/>
      <c r="R595" s="36"/>
      <c r="S595" s="36"/>
      <c r="T595" s="36"/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F595" s="36"/>
      <c r="AG595" s="36"/>
      <c r="AH595" s="36"/>
      <c r="AI595" s="36"/>
    </row>
    <row r="596" spans="1:35" x14ac:dyDescent="0.3">
      <c r="A596" s="17" t="s">
        <v>696</v>
      </c>
      <c r="B596" s="17" t="s">
        <v>2415</v>
      </c>
      <c r="C596" s="22" t="s">
        <v>1444</v>
      </c>
      <c r="D596" s="24">
        <v>34170</v>
      </c>
      <c r="E596" s="22" t="s">
        <v>129</v>
      </c>
      <c r="F596" s="22">
        <v>3.9052524000000002</v>
      </c>
      <c r="G596" s="22">
        <v>43.625901900000002</v>
      </c>
      <c r="H596" s="38" t="s">
        <v>2792</v>
      </c>
      <c r="I596" s="48"/>
      <c r="J596" s="21" t="s">
        <v>824</v>
      </c>
      <c r="K596" s="18" t="s">
        <v>26</v>
      </c>
      <c r="L596" s="18" t="s">
        <v>22</v>
      </c>
      <c r="M596" s="46">
        <v>0</v>
      </c>
      <c r="N596" s="42"/>
      <c r="O596" s="43">
        <f t="shared" si="9"/>
        <v>0</v>
      </c>
    </row>
    <row r="597" spans="1:35" x14ac:dyDescent="0.3">
      <c r="A597" s="17" t="s">
        <v>696</v>
      </c>
      <c r="B597" s="17" t="s">
        <v>2416</v>
      </c>
      <c r="C597" s="22" t="s">
        <v>1445</v>
      </c>
      <c r="D597" s="24">
        <v>63000</v>
      </c>
      <c r="E597" s="22" t="s">
        <v>578</v>
      </c>
      <c r="F597" s="22">
        <v>3.0997916999999999</v>
      </c>
      <c r="G597" s="22">
        <v>45.788617100000003</v>
      </c>
      <c r="H597" s="38" t="s">
        <v>2794</v>
      </c>
      <c r="I597" s="48"/>
      <c r="J597" s="21" t="s">
        <v>2789</v>
      </c>
      <c r="K597" s="18" t="s">
        <v>26</v>
      </c>
      <c r="L597" s="18" t="s">
        <v>22</v>
      </c>
      <c r="M597" s="46"/>
      <c r="N597" s="42"/>
      <c r="O597" s="43">
        <f t="shared" si="9"/>
        <v>0</v>
      </c>
    </row>
    <row r="598" spans="1:35" s="19" customFormat="1" x14ac:dyDescent="0.3">
      <c r="A598" s="17" t="s">
        <v>696</v>
      </c>
      <c r="B598" s="17" t="s">
        <v>2417</v>
      </c>
      <c r="C598" s="22" t="s">
        <v>1446</v>
      </c>
      <c r="D598" s="24">
        <v>63506</v>
      </c>
      <c r="E598" s="22" t="s">
        <v>699</v>
      </c>
      <c r="F598" s="22">
        <v>3.2610849000000002</v>
      </c>
      <c r="G598" s="22">
        <v>45.5475767</v>
      </c>
      <c r="H598" s="38" t="s">
        <v>2793</v>
      </c>
      <c r="I598" s="48"/>
      <c r="J598" s="21" t="s">
        <v>835</v>
      </c>
      <c r="K598" s="18" t="s">
        <v>26</v>
      </c>
      <c r="L598" s="18" t="s">
        <v>22</v>
      </c>
      <c r="M598" s="46">
        <v>0</v>
      </c>
      <c r="N598" s="42"/>
      <c r="O598" s="43">
        <f t="shared" si="9"/>
        <v>0</v>
      </c>
      <c r="P598" s="36"/>
      <c r="Q598" s="36"/>
      <c r="R598" s="36"/>
      <c r="S598" s="36"/>
      <c r="T598" s="36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F598" s="36"/>
      <c r="AG598" s="36"/>
      <c r="AH598" s="36"/>
      <c r="AI598" s="36"/>
    </row>
    <row r="599" spans="1:35" s="19" customFormat="1" x14ac:dyDescent="0.3">
      <c r="A599" s="17" t="s">
        <v>696</v>
      </c>
      <c r="B599" s="17" t="s">
        <v>2418</v>
      </c>
      <c r="C599" s="22" t="s">
        <v>1447</v>
      </c>
      <c r="D599" s="24">
        <v>63000</v>
      </c>
      <c r="E599" s="22" t="s">
        <v>697</v>
      </c>
      <c r="F599" s="22">
        <v>3.0816352999999999</v>
      </c>
      <c r="G599" s="22">
        <v>45.7729152</v>
      </c>
      <c r="H599" s="38" t="s">
        <v>2793</v>
      </c>
      <c r="I599" s="48"/>
      <c r="J599" s="21" t="s">
        <v>835</v>
      </c>
      <c r="K599" s="57" t="s">
        <v>26</v>
      </c>
      <c r="L599" s="18" t="s">
        <v>22</v>
      </c>
      <c r="M599" s="42"/>
      <c r="N599" s="42"/>
      <c r="O599" s="43">
        <f t="shared" si="9"/>
        <v>0</v>
      </c>
      <c r="P599" s="36"/>
      <c r="Q599" s="36"/>
      <c r="R599" s="36"/>
      <c r="S599" s="36"/>
      <c r="T599" s="36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F599" s="36"/>
      <c r="AG599" s="36"/>
      <c r="AH599" s="36"/>
      <c r="AI599" s="36"/>
    </row>
    <row r="600" spans="1:35" x14ac:dyDescent="0.3">
      <c r="A600" s="17" t="s">
        <v>696</v>
      </c>
      <c r="B600" s="17" t="s">
        <v>2419</v>
      </c>
      <c r="C600" s="22" t="s">
        <v>1448</v>
      </c>
      <c r="D600" s="24">
        <v>63205</v>
      </c>
      <c r="E600" s="22" t="s">
        <v>700</v>
      </c>
      <c r="F600" s="22">
        <v>3.1085880000000001</v>
      </c>
      <c r="G600" s="22">
        <v>45.895344999999999</v>
      </c>
      <c r="H600" s="38" t="s">
        <v>2793</v>
      </c>
      <c r="I600" s="48"/>
      <c r="J600" s="21" t="s">
        <v>835</v>
      </c>
      <c r="K600" s="57" t="s">
        <v>26</v>
      </c>
      <c r="L600" s="18" t="s">
        <v>22</v>
      </c>
      <c r="M600" s="42"/>
      <c r="N600" s="42"/>
      <c r="O600" s="43">
        <f t="shared" si="9"/>
        <v>0</v>
      </c>
    </row>
    <row r="601" spans="1:35" x14ac:dyDescent="0.3">
      <c r="A601" s="17" t="s">
        <v>696</v>
      </c>
      <c r="B601" s="17" t="s">
        <v>2420</v>
      </c>
      <c r="C601" s="22" t="s">
        <v>1449</v>
      </c>
      <c r="D601" s="24">
        <v>63305</v>
      </c>
      <c r="E601" s="22" t="s">
        <v>32</v>
      </c>
      <c r="F601" s="22">
        <v>3.5463838000001</v>
      </c>
      <c r="G601" s="22">
        <v>45.857907500000003</v>
      </c>
      <c r="H601" s="38" t="s">
        <v>2793</v>
      </c>
      <c r="I601" s="48"/>
      <c r="J601" s="21" t="s">
        <v>835</v>
      </c>
      <c r="K601" s="18" t="s">
        <v>26</v>
      </c>
      <c r="L601" s="18" t="s">
        <v>22</v>
      </c>
      <c r="M601" s="46">
        <v>0</v>
      </c>
      <c r="N601" s="42"/>
      <c r="O601" s="43">
        <f t="shared" si="9"/>
        <v>0</v>
      </c>
    </row>
    <row r="602" spans="1:35" s="19" customFormat="1" x14ac:dyDescent="0.3">
      <c r="A602" s="17" t="s">
        <v>24</v>
      </c>
      <c r="B602" s="17" t="s">
        <v>2421</v>
      </c>
      <c r="C602" s="22" t="s">
        <v>1450</v>
      </c>
      <c r="D602" s="24">
        <v>64100</v>
      </c>
      <c r="E602" s="22" t="s">
        <v>25</v>
      </c>
      <c r="F602" s="22">
        <v>-1.4564492</v>
      </c>
      <c r="G602" s="22">
        <v>43.498832399999998</v>
      </c>
      <c r="H602" s="38" t="s">
        <v>2793</v>
      </c>
      <c r="I602" s="48"/>
      <c r="J602" s="21" t="s">
        <v>835</v>
      </c>
      <c r="K602" s="18" t="s">
        <v>26</v>
      </c>
      <c r="L602" s="18" t="s">
        <v>22</v>
      </c>
      <c r="M602" s="46">
        <v>0</v>
      </c>
      <c r="N602" s="42"/>
      <c r="O602" s="43">
        <f t="shared" si="9"/>
        <v>0</v>
      </c>
      <c r="P602" s="36"/>
      <c r="Q602" s="36"/>
      <c r="R602" s="36"/>
      <c r="S602" s="36"/>
      <c r="T602" s="36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F602" s="36"/>
      <c r="AG602" s="36"/>
      <c r="AH602" s="36"/>
      <c r="AI602" s="36"/>
    </row>
    <row r="603" spans="1:35" x14ac:dyDescent="0.3">
      <c r="A603" s="17" t="s">
        <v>24</v>
      </c>
      <c r="B603" s="17" t="s">
        <v>2422</v>
      </c>
      <c r="C603" s="22" t="s">
        <v>1451</v>
      </c>
      <c r="D603" s="24">
        <v>64700</v>
      </c>
      <c r="E603" s="22" t="s">
        <v>1452</v>
      </c>
      <c r="F603" s="22">
        <v>-1.7748120000000001</v>
      </c>
      <c r="G603" s="22">
        <v>43.358556</v>
      </c>
      <c r="H603" s="38" t="s">
        <v>2793</v>
      </c>
      <c r="I603" s="48"/>
      <c r="J603" s="21" t="s">
        <v>835</v>
      </c>
      <c r="K603" s="57" t="s">
        <v>26</v>
      </c>
      <c r="L603" s="18" t="s">
        <v>22</v>
      </c>
      <c r="M603" s="42"/>
      <c r="N603" s="42"/>
      <c r="O603" s="43">
        <f t="shared" si="9"/>
        <v>0</v>
      </c>
    </row>
    <row r="604" spans="1:35" x14ac:dyDescent="0.3">
      <c r="A604" s="17" t="s">
        <v>24</v>
      </c>
      <c r="B604" s="17" t="s">
        <v>2423</v>
      </c>
      <c r="C604" s="22" t="s">
        <v>1453</v>
      </c>
      <c r="D604" s="24">
        <v>64120</v>
      </c>
      <c r="E604" s="22" t="s">
        <v>28</v>
      </c>
      <c r="F604" s="22">
        <v>-1.0335715000000001</v>
      </c>
      <c r="G604" s="22">
        <v>43.327218899999998</v>
      </c>
      <c r="H604" s="38" t="s">
        <v>2793</v>
      </c>
      <c r="I604" s="48"/>
      <c r="J604" s="21" t="s">
        <v>835</v>
      </c>
      <c r="K604" s="18" t="s">
        <v>26</v>
      </c>
      <c r="L604" s="18" t="s">
        <v>22</v>
      </c>
      <c r="M604" s="46">
        <v>0</v>
      </c>
      <c r="N604" s="42"/>
      <c r="O604" s="43">
        <f t="shared" si="9"/>
        <v>0</v>
      </c>
    </row>
    <row r="605" spans="1:35" s="19" customFormat="1" x14ac:dyDescent="0.3">
      <c r="A605" s="17" t="s">
        <v>24</v>
      </c>
      <c r="B605" s="17" t="s">
        <v>2424</v>
      </c>
      <c r="C605" s="22" t="s">
        <v>1454</v>
      </c>
      <c r="D605" s="24">
        <v>40220</v>
      </c>
      <c r="E605" s="22" t="s">
        <v>27</v>
      </c>
      <c r="F605" s="22">
        <v>-1.4584090000000001</v>
      </c>
      <c r="G605" s="22">
        <v>43.541463999999998</v>
      </c>
      <c r="H605" s="38" t="s">
        <v>2793</v>
      </c>
      <c r="I605" s="48"/>
      <c r="J605" s="21" t="s">
        <v>835</v>
      </c>
      <c r="K605" s="57" t="s">
        <v>26</v>
      </c>
      <c r="L605" s="18" t="s">
        <v>22</v>
      </c>
      <c r="M605" s="42"/>
      <c r="N605" s="42"/>
      <c r="O605" s="43">
        <f t="shared" si="9"/>
        <v>0</v>
      </c>
      <c r="P605" s="36"/>
      <c r="Q605" s="36"/>
      <c r="R605" s="36"/>
      <c r="S605" s="36"/>
      <c r="T605" s="36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F605" s="36"/>
      <c r="AG605" s="36"/>
      <c r="AH605" s="36"/>
      <c r="AI605" s="36"/>
    </row>
    <row r="606" spans="1:35" s="19" customFormat="1" x14ac:dyDescent="0.3">
      <c r="A606" s="17" t="s">
        <v>24</v>
      </c>
      <c r="B606" s="17" t="s">
        <v>2425</v>
      </c>
      <c r="C606" s="22" t="s">
        <v>1455</v>
      </c>
      <c r="D606" s="24">
        <v>64100</v>
      </c>
      <c r="E606" s="22" t="s">
        <v>25</v>
      </c>
      <c r="F606" s="22">
        <v>-1.4919708</v>
      </c>
      <c r="G606" s="22">
        <v>43.500725699999997</v>
      </c>
      <c r="H606" s="38" t="s">
        <v>2792</v>
      </c>
      <c r="I606" s="48"/>
      <c r="J606" s="21" t="s">
        <v>822</v>
      </c>
      <c r="K606" s="18" t="s">
        <v>26</v>
      </c>
      <c r="L606" s="18" t="s">
        <v>22</v>
      </c>
      <c r="M606" s="46">
        <v>0</v>
      </c>
      <c r="N606" s="42"/>
      <c r="O606" s="43">
        <f t="shared" si="9"/>
        <v>0</v>
      </c>
      <c r="P606" s="36"/>
      <c r="Q606" s="36"/>
      <c r="R606" s="36"/>
      <c r="S606" s="36"/>
      <c r="T606" s="36"/>
      <c r="U606" s="36"/>
      <c r="V606" s="36"/>
      <c r="W606" s="36"/>
      <c r="X606" s="36"/>
      <c r="Y606" s="36"/>
      <c r="Z606" s="36"/>
      <c r="AA606" s="36"/>
      <c r="AB606" s="36"/>
      <c r="AC606" s="36"/>
      <c r="AD606" s="36"/>
      <c r="AE606" s="36"/>
      <c r="AF606" s="36"/>
      <c r="AG606" s="36"/>
      <c r="AH606" s="36"/>
      <c r="AI606" s="36"/>
    </row>
    <row r="607" spans="1:35" s="19" customFormat="1" x14ac:dyDescent="0.3">
      <c r="A607" s="17" t="s">
        <v>112</v>
      </c>
      <c r="B607" s="17" t="s">
        <v>2426</v>
      </c>
      <c r="C607" s="22" t="s">
        <v>1456</v>
      </c>
      <c r="D607" s="24">
        <v>64150</v>
      </c>
      <c r="E607" s="22" t="s">
        <v>116</v>
      </c>
      <c r="F607" s="22">
        <v>-0.62055199999999999</v>
      </c>
      <c r="G607" s="22">
        <v>43.368262000000001</v>
      </c>
      <c r="H607" s="38" t="s">
        <v>2793</v>
      </c>
      <c r="I607" s="48"/>
      <c r="J607" s="21" t="s">
        <v>835</v>
      </c>
      <c r="K607" s="57" t="s">
        <v>26</v>
      </c>
      <c r="L607" s="18" t="s">
        <v>22</v>
      </c>
      <c r="M607" s="42"/>
      <c r="N607" s="42"/>
      <c r="O607" s="43">
        <f t="shared" si="9"/>
        <v>0</v>
      </c>
      <c r="P607" s="36"/>
      <c r="Q607" s="36"/>
      <c r="R607" s="36"/>
      <c r="S607" s="36"/>
      <c r="T607" s="36"/>
      <c r="U607" s="36"/>
      <c r="V607" s="36"/>
      <c r="W607" s="36"/>
      <c r="X607" s="36"/>
      <c r="Y607" s="36"/>
      <c r="Z607" s="36"/>
      <c r="AA607" s="36"/>
      <c r="AB607" s="36"/>
      <c r="AC607" s="36"/>
      <c r="AD607" s="36"/>
      <c r="AE607" s="36"/>
      <c r="AF607" s="36"/>
      <c r="AG607" s="36"/>
      <c r="AH607" s="36"/>
      <c r="AI607" s="36"/>
    </row>
    <row r="608" spans="1:35" s="19" customFormat="1" x14ac:dyDescent="0.3">
      <c r="A608" s="17" t="s">
        <v>112</v>
      </c>
      <c r="B608" s="17" t="s">
        <v>2427</v>
      </c>
      <c r="C608" s="22" t="s">
        <v>1457</v>
      </c>
      <c r="D608" s="24">
        <v>64800</v>
      </c>
      <c r="E608" s="22" t="s">
        <v>115</v>
      </c>
      <c r="F608" s="22">
        <v>-0.25805249999995999</v>
      </c>
      <c r="G608" s="22">
        <v>43.180083099999997</v>
      </c>
      <c r="H608" s="38" t="s">
        <v>2793</v>
      </c>
      <c r="I608" s="48"/>
      <c r="J608" s="21" t="s">
        <v>835</v>
      </c>
      <c r="K608" s="57" t="s">
        <v>26</v>
      </c>
      <c r="L608" s="18" t="s">
        <v>22</v>
      </c>
      <c r="M608" s="42"/>
      <c r="N608" s="42"/>
      <c r="O608" s="43">
        <f t="shared" si="9"/>
        <v>0</v>
      </c>
      <c r="P608" s="36"/>
      <c r="Q608" s="36"/>
      <c r="R608" s="36"/>
      <c r="S608" s="36"/>
      <c r="T608" s="36"/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F608" s="36"/>
      <c r="AG608" s="36"/>
      <c r="AH608" s="36"/>
      <c r="AI608" s="36"/>
    </row>
    <row r="609" spans="1:35" s="19" customFormat="1" x14ac:dyDescent="0.3">
      <c r="A609" s="17" t="s">
        <v>112</v>
      </c>
      <c r="B609" s="17" t="s">
        <v>2428</v>
      </c>
      <c r="C609" s="22" t="s">
        <v>1458</v>
      </c>
      <c r="D609" s="24">
        <v>64300</v>
      </c>
      <c r="E609" s="22" t="s">
        <v>117</v>
      </c>
      <c r="F609" s="22">
        <v>-0.76886839999997003</v>
      </c>
      <c r="G609" s="22">
        <v>43.484568600000003</v>
      </c>
      <c r="H609" s="38" t="s">
        <v>2793</v>
      </c>
      <c r="I609" s="48"/>
      <c r="J609" s="21" t="s">
        <v>835</v>
      </c>
      <c r="K609" s="57" t="s">
        <v>26</v>
      </c>
      <c r="L609" s="18" t="s">
        <v>22</v>
      </c>
      <c r="M609" s="42"/>
      <c r="N609" s="42"/>
      <c r="O609" s="43">
        <f t="shared" si="9"/>
        <v>0</v>
      </c>
      <c r="P609" s="36"/>
      <c r="Q609" s="36"/>
      <c r="R609" s="36"/>
      <c r="S609" s="36"/>
      <c r="T609" s="36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F609" s="36"/>
      <c r="AG609" s="36"/>
      <c r="AH609" s="36"/>
      <c r="AI609" s="36"/>
    </row>
    <row r="610" spans="1:35" x14ac:dyDescent="0.3">
      <c r="A610" s="17" t="s">
        <v>112</v>
      </c>
      <c r="B610" s="17" t="s">
        <v>2429</v>
      </c>
      <c r="C610" s="22" t="s">
        <v>1459</v>
      </c>
      <c r="D610" s="24">
        <v>64022</v>
      </c>
      <c r="E610" s="22" t="s">
        <v>113</v>
      </c>
      <c r="F610" s="22">
        <v>-0.35003400000000001</v>
      </c>
      <c r="G610" s="22">
        <v>43.305436</v>
      </c>
      <c r="H610" s="38" t="s">
        <v>2792</v>
      </c>
      <c r="I610" s="48"/>
      <c r="J610" s="21" t="s">
        <v>822</v>
      </c>
      <c r="K610" s="18" t="s">
        <v>26</v>
      </c>
      <c r="L610" s="18" t="s">
        <v>22</v>
      </c>
      <c r="M610" s="46">
        <v>0</v>
      </c>
      <c r="N610" s="42"/>
      <c r="O610" s="43">
        <f t="shared" si="9"/>
        <v>0</v>
      </c>
    </row>
    <row r="611" spans="1:35" s="19" customFormat="1" x14ac:dyDescent="0.3">
      <c r="A611" s="17" t="s">
        <v>112</v>
      </c>
      <c r="B611" s="17" t="s">
        <v>2430</v>
      </c>
      <c r="C611" s="22" t="s">
        <v>1460</v>
      </c>
      <c r="D611" s="24">
        <v>64400</v>
      </c>
      <c r="E611" s="22" t="s">
        <v>114</v>
      </c>
      <c r="F611" s="22">
        <v>-0.61006800000000005</v>
      </c>
      <c r="G611" s="22">
        <v>43.187121300000001</v>
      </c>
      <c r="H611" s="38" t="s">
        <v>2793</v>
      </c>
      <c r="I611" s="48"/>
      <c r="J611" s="21" t="s">
        <v>835</v>
      </c>
      <c r="K611" s="57" t="s">
        <v>26</v>
      </c>
      <c r="L611" s="18" t="s">
        <v>22</v>
      </c>
      <c r="M611" s="42"/>
      <c r="N611" s="42"/>
      <c r="O611" s="43">
        <f t="shared" si="9"/>
        <v>0</v>
      </c>
      <c r="P611" s="36"/>
      <c r="Q611" s="36"/>
      <c r="R611" s="36"/>
      <c r="S611" s="36"/>
      <c r="T611" s="36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F611" s="36"/>
      <c r="AG611" s="36"/>
      <c r="AH611" s="36"/>
      <c r="AI611" s="36"/>
    </row>
    <row r="612" spans="1:35" s="19" customFormat="1" x14ac:dyDescent="0.3">
      <c r="A612" s="17" t="s">
        <v>83</v>
      </c>
      <c r="B612" s="17" t="s">
        <v>2431</v>
      </c>
      <c r="C612" s="22" t="s">
        <v>1461</v>
      </c>
      <c r="D612" s="24">
        <v>65200</v>
      </c>
      <c r="E612" s="22" t="s">
        <v>771</v>
      </c>
      <c r="F612" s="22">
        <v>0.15129019999995</v>
      </c>
      <c r="G612" s="22">
        <v>43.068300700000002</v>
      </c>
      <c r="H612" s="38" t="s">
        <v>2793</v>
      </c>
      <c r="I612" s="48"/>
      <c r="J612" s="21" t="s">
        <v>835</v>
      </c>
      <c r="K612" s="57" t="s">
        <v>26</v>
      </c>
      <c r="L612" s="18" t="s">
        <v>22</v>
      </c>
      <c r="M612" s="42"/>
      <c r="N612" s="42"/>
      <c r="O612" s="43">
        <f t="shared" si="9"/>
        <v>0</v>
      </c>
      <c r="P612" s="36"/>
      <c r="Q612" s="36"/>
      <c r="R612" s="36"/>
      <c r="S612" s="36"/>
      <c r="T612" s="36"/>
      <c r="U612" s="36"/>
      <c r="V612" s="36"/>
      <c r="W612" s="36"/>
      <c r="X612" s="36"/>
      <c r="Y612" s="36"/>
      <c r="Z612" s="36"/>
      <c r="AA612" s="36"/>
      <c r="AB612" s="36"/>
      <c r="AC612" s="36"/>
      <c r="AD612" s="36"/>
      <c r="AE612" s="36"/>
      <c r="AF612" s="36"/>
      <c r="AG612" s="36"/>
      <c r="AH612" s="36"/>
      <c r="AI612" s="36"/>
    </row>
    <row r="613" spans="1:35" s="19" customFormat="1" x14ac:dyDescent="0.3">
      <c r="A613" s="17" t="s">
        <v>83</v>
      </c>
      <c r="B613" s="17" t="s">
        <v>2432</v>
      </c>
      <c r="C613" s="22" t="s">
        <v>1462</v>
      </c>
      <c r="D613" s="24">
        <v>65300</v>
      </c>
      <c r="E613" s="22" t="s">
        <v>85</v>
      </c>
      <c r="F613" s="22">
        <v>0.38728700000000998</v>
      </c>
      <c r="G613" s="22">
        <v>43.123522999999999</v>
      </c>
      <c r="H613" s="38" t="s">
        <v>2793</v>
      </c>
      <c r="I613" s="48"/>
      <c r="J613" s="21" t="s">
        <v>835</v>
      </c>
      <c r="K613" s="57" t="s">
        <v>26</v>
      </c>
      <c r="L613" s="18" t="s">
        <v>22</v>
      </c>
      <c r="M613" s="42"/>
      <c r="N613" s="42"/>
      <c r="O613" s="43">
        <f t="shared" si="9"/>
        <v>0</v>
      </c>
      <c r="P613" s="36"/>
      <c r="Q613" s="36"/>
      <c r="R613" s="36"/>
      <c r="S613" s="36"/>
      <c r="T613" s="36"/>
      <c r="U613" s="36"/>
      <c r="V613" s="36"/>
      <c r="W613" s="36"/>
      <c r="X613" s="36"/>
      <c r="Y613" s="36"/>
      <c r="Z613" s="36"/>
      <c r="AA613" s="36"/>
      <c r="AB613" s="36"/>
      <c r="AC613" s="36"/>
      <c r="AD613" s="36"/>
      <c r="AE613" s="36"/>
      <c r="AF613" s="36"/>
      <c r="AG613" s="36"/>
      <c r="AH613" s="36"/>
      <c r="AI613" s="36"/>
    </row>
    <row r="614" spans="1:35" x14ac:dyDescent="0.3">
      <c r="A614" s="17" t="s">
        <v>83</v>
      </c>
      <c r="B614" s="17" t="s">
        <v>2433</v>
      </c>
      <c r="C614" s="22" t="s">
        <v>1463</v>
      </c>
      <c r="D614" s="24">
        <v>65100</v>
      </c>
      <c r="E614" s="22" t="s">
        <v>86</v>
      </c>
      <c r="F614" s="22">
        <v>-4.4166378676891001E-2</v>
      </c>
      <c r="G614" s="22">
        <v>43.094921112061002</v>
      </c>
      <c r="H614" s="38" t="s">
        <v>2793</v>
      </c>
      <c r="I614" s="48"/>
      <c r="J614" s="21" t="s">
        <v>835</v>
      </c>
      <c r="K614" s="57" t="s">
        <v>26</v>
      </c>
      <c r="L614" s="18" t="s">
        <v>22</v>
      </c>
      <c r="M614" s="42"/>
      <c r="N614" s="42"/>
      <c r="O614" s="43">
        <f t="shared" si="9"/>
        <v>0</v>
      </c>
    </row>
    <row r="615" spans="1:35" x14ac:dyDescent="0.3">
      <c r="A615" s="17" t="s">
        <v>83</v>
      </c>
      <c r="B615" s="17" t="s">
        <v>2434</v>
      </c>
      <c r="C615" s="22" t="s">
        <v>1464</v>
      </c>
      <c r="D615" s="24">
        <v>65500</v>
      </c>
      <c r="E615" s="22" t="s">
        <v>87</v>
      </c>
      <c r="F615" s="22">
        <v>5.5539299999964001E-2</v>
      </c>
      <c r="G615" s="22">
        <v>43.3867616</v>
      </c>
      <c r="H615" s="38" t="s">
        <v>2793</v>
      </c>
      <c r="I615" s="48"/>
      <c r="J615" s="21" t="s">
        <v>835</v>
      </c>
      <c r="K615" s="57" t="s">
        <v>26</v>
      </c>
      <c r="L615" s="18" t="s">
        <v>22</v>
      </c>
      <c r="M615" s="42"/>
      <c r="N615" s="42"/>
      <c r="O615" s="43">
        <f t="shared" si="9"/>
        <v>0</v>
      </c>
    </row>
    <row r="616" spans="1:35" x14ac:dyDescent="0.3">
      <c r="A616" s="17" t="s">
        <v>83</v>
      </c>
      <c r="B616" s="17" t="s">
        <v>2435</v>
      </c>
      <c r="C616" s="22" t="s">
        <v>1465</v>
      </c>
      <c r="D616" s="24">
        <v>65000</v>
      </c>
      <c r="E616" s="22" t="s">
        <v>84</v>
      </c>
      <c r="F616" s="22">
        <v>8.0376799999999998E-2</v>
      </c>
      <c r="G616" s="22">
        <v>43.229750899999999</v>
      </c>
      <c r="H616" s="38" t="s">
        <v>2792</v>
      </c>
      <c r="I616" s="48"/>
      <c r="J616" s="21" t="s">
        <v>822</v>
      </c>
      <c r="K616" s="18" t="s">
        <v>26</v>
      </c>
      <c r="L616" s="18" t="s">
        <v>22</v>
      </c>
      <c r="M616" s="46">
        <v>0</v>
      </c>
      <c r="N616" s="42"/>
      <c r="O616" s="43">
        <f t="shared" si="9"/>
        <v>0</v>
      </c>
    </row>
    <row r="617" spans="1:35" x14ac:dyDescent="0.3">
      <c r="A617" s="17" t="s">
        <v>92</v>
      </c>
      <c r="B617" s="17" t="s">
        <v>2436</v>
      </c>
      <c r="C617" s="22" t="s">
        <v>1466</v>
      </c>
      <c r="D617" s="24">
        <v>66013</v>
      </c>
      <c r="E617" s="22" t="s">
        <v>93</v>
      </c>
      <c r="F617" s="22">
        <v>2.8946569000000002</v>
      </c>
      <c r="G617" s="22">
        <v>42.695841000000001</v>
      </c>
      <c r="H617" s="38" t="s">
        <v>2792</v>
      </c>
      <c r="I617" s="48"/>
      <c r="J617" s="21" t="s">
        <v>822</v>
      </c>
      <c r="K617" s="18" t="s">
        <v>26</v>
      </c>
      <c r="L617" s="18" t="s">
        <v>22</v>
      </c>
      <c r="M617" s="46">
        <v>0</v>
      </c>
      <c r="N617" s="42"/>
      <c r="O617" s="43">
        <f t="shared" si="9"/>
        <v>0</v>
      </c>
    </row>
    <row r="618" spans="1:35" x14ac:dyDescent="0.3">
      <c r="A618" s="17" t="s">
        <v>92</v>
      </c>
      <c r="B618" s="17" t="s">
        <v>2437</v>
      </c>
      <c r="C618" s="22" t="s">
        <v>1467</v>
      </c>
      <c r="D618" s="24">
        <v>34080</v>
      </c>
      <c r="E618" s="22" t="s">
        <v>72</v>
      </c>
      <c r="F618" s="22">
        <v>3.8186049999999998</v>
      </c>
      <c r="G618" s="22">
        <v>43.628903299999998</v>
      </c>
      <c r="H618" s="38" t="s">
        <v>2793</v>
      </c>
      <c r="I618" s="48"/>
      <c r="J618" s="21" t="s">
        <v>835</v>
      </c>
      <c r="K618" s="18" t="s">
        <v>26</v>
      </c>
      <c r="L618" s="18" t="s">
        <v>22</v>
      </c>
      <c r="M618" s="46">
        <v>0</v>
      </c>
      <c r="N618" s="42"/>
      <c r="O618" s="43">
        <f t="shared" si="9"/>
        <v>0</v>
      </c>
    </row>
    <row r="619" spans="1:35" x14ac:dyDescent="0.3">
      <c r="A619" s="17" t="s">
        <v>92</v>
      </c>
      <c r="B619" s="17" t="s">
        <v>2438</v>
      </c>
      <c r="C619" s="22" t="s">
        <v>1468</v>
      </c>
      <c r="D619" s="24">
        <v>11100</v>
      </c>
      <c r="E619" s="22" t="s">
        <v>62</v>
      </c>
      <c r="F619" s="22">
        <v>3.0068115999999998</v>
      </c>
      <c r="G619" s="22">
        <v>43.190002700000001</v>
      </c>
      <c r="H619" s="38" t="s">
        <v>2793</v>
      </c>
      <c r="I619" s="48"/>
      <c r="J619" s="21" t="s">
        <v>835</v>
      </c>
      <c r="K619" s="18" t="s">
        <v>26</v>
      </c>
      <c r="L619" s="18" t="s">
        <v>22</v>
      </c>
      <c r="M619" s="46">
        <v>0</v>
      </c>
      <c r="N619" s="42"/>
      <c r="O619" s="43">
        <f t="shared" si="9"/>
        <v>0</v>
      </c>
    </row>
    <row r="620" spans="1:35" s="19" customFormat="1" x14ac:dyDescent="0.3">
      <c r="A620" s="17" t="s">
        <v>92</v>
      </c>
      <c r="B620" s="17" t="s">
        <v>2439</v>
      </c>
      <c r="C620" s="22" t="s">
        <v>1469</v>
      </c>
      <c r="D620" s="24">
        <v>66100</v>
      </c>
      <c r="E620" s="22" t="s">
        <v>93</v>
      </c>
      <c r="F620" s="22">
        <v>2.9105791000000001</v>
      </c>
      <c r="G620" s="22">
        <v>42.681227700000001</v>
      </c>
      <c r="H620" s="38" t="s">
        <v>2792</v>
      </c>
      <c r="I620" s="48"/>
      <c r="J620" s="21" t="s">
        <v>822</v>
      </c>
      <c r="K620" s="18" t="s">
        <v>26</v>
      </c>
      <c r="L620" s="18" t="s">
        <v>22</v>
      </c>
      <c r="M620" s="46">
        <v>0</v>
      </c>
      <c r="N620" s="42"/>
      <c r="O620" s="43">
        <f t="shared" si="9"/>
        <v>0</v>
      </c>
      <c r="P620" s="36"/>
      <c r="Q620" s="36"/>
      <c r="R620" s="36"/>
      <c r="S620" s="36"/>
      <c r="T620" s="36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F620" s="36"/>
      <c r="AG620" s="36"/>
      <c r="AH620" s="36"/>
      <c r="AI620" s="36"/>
    </row>
    <row r="621" spans="1:35" x14ac:dyDescent="0.3">
      <c r="A621" s="17" t="s">
        <v>258</v>
      </c>
      <c r="B621" s="17" t="s">
        <v>2440</v>
      </c>
      <c r="C621" s="22" t="s">
        <v>1470</v>
      </c>
      <c r="D621" s="24">
        <v>67000</v>
      </c>
      <c r="E621" s="22" t="s">
        <v>259</v>
      </c>
      <c r="F621" s="22">
        <v>7.7568104</v>
      </c>
      <c r="G621" s="22">
        <v>48.575513100000002</v>
      </c>
      <c r="H621" s="38" t="s">
        <v>2794</v>
      </c>
      <c r="I621" s="48"/>
      <c r="J621" s="21" t="s">
        <v>824</v>
      </c>
      <c r="K621" s="18" t="s">
        <v>26</v>
      </c>
      <c r="L621" s="18" t="s">
        <v>22</v>
      </c>
      <c r="M621" s="42"/>
      <c r="N621" s="42"/>
      <c r="O621" s="43">
        <f t="shared" si="9"/>
        <v>0</v>
      </c>
    </row>
    <row r="622" spans="1:35" x14ac:dyDescent="0.3">
      <c r="A622" s="17" t="s">
        <v>258</v>
      </c>
      <c r="B622" s="17" t="s">
        <v>2441</v>
      </c>
      <c r="C622" s="22" t="s">
        <v>1471</v>
      </c>
      <c r="D622" s="24">
        <v>67500</v>
      </c>
      <c r="E622" s="22" t="s">
        <v>262</v>
      </c>
      <c r="F622" s="22">
        <v>7.7856500999999998</v>
      </c>
      <c r="G622" s="22">
        <v>48.8174451</v>
      </c>
      <c r="H622" s="38" t="s">
        <v>2792</v>
      </c>
      <c r="I622" s="48"/>
      <c r="J622" s="21" t="s">
        <v>822</v>
      </c>
      <c r="K622" s="18" t="s">
        <v>26</v>
      </c>
      <c r="L622" s="18" t="s">
        <v>22</v>
      </c>
      <c r="M622" s="46">
        <v>0</v>
      </c>
      <c r="N622" s="42"/>
      <c r="O622" s="43">
        <f t="shared" si="9"/>
        <v>0</v>
      </c>
    </row>
    <row r="623" spans="1:35" s="19" customFormat="1" x14ac:dyDescent="0.3">
      <c r="A623" s="17" t="s">
        <v>258</v>
      </c>
      <c r="B623" s="17" t="s">
        <v>2442</v>
      </c>
      <c r="C623" s="22" t="s">
        <v>1472</v>
      </c>
      <c r="D623" s="24">
        <v>67605</v>
      </c>
      <c r="E623" s="22" t="s">
        <v>264</v>
      </c>
      <c r="F623" s="22">
        <v>7.4525033000000001</v>
      </c>
      <c r="G623" s="22">
        <v>48.263544000000003</v>
      </c>
      <c r="H623" s="38" t="s">
        <v>2792</v>
      </c>
      <c r="I623" s="48"/>
      <c r="J623" s="21" t="s">
        <v>822</v>
      </c>
      <c r="K623" s="18" t="s">
        <v>26</v>
      </c>
      <c r="L623" s="18" t="s">
        <v>22</v>
      </c>
      <c r="M623" s="46">
        <v>0</v>
      </c>
      <c r="N623" s="42"/>
      <c r="O623" s="43">
        <f t="shared" si="9"/>
        <v>0</v>
      </c>
      <c r="P623" s="36"/>
      <c r="Q623" s="36"/>
      <c r="R623" s="36"/>
      <c r="S623" s="36"/>
      <c r="T623" s="36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F623" s="36"/>
      <c r="AG623" s="36"/>
      <c r="AH623" s="36"/>
      <c r="AI623" s="36"/>
    </row>
    <row r="624" spans="1:35" s="19" customFormat="1" x14ac:dyDescent="0.3">
      <c r="A624" s="17" t="s">
        <v>258</v>
      </c>
      <c r="B624" s="17" t="s">
        <v>2443</v>
      </c>
      <c r="C624" s="22" t="s">
        <v>1473</v>
      </c>
      <c r="D624" s="24">
        <v>67090</v>
      </c>
      <c r="E624" s="22" t="s">
        <v>259</v>
      </c>
      <c r="F624" s="22">
        <v>7.7566008000000002</v>
      </c>
      <c r="G624" s="22">
        <v>48.575907299999997</v>
      </c>
      <c r="H624" s="38" t="s">
        <v>2792</v>
      </c>
      <c r="I624" s="48"/>
      <c r="J624" s="21" t="s">
        <v>827</v>
      </c>
      <c r="K624" s="18" t="s">
        <v>26</v>
      </c>
      <c r="L624" s="18" t="s">
        <v>22</v>
      </c>
      <c r="M624" s="46">
        <v>0</v>
      </c>
      <c r="N624" s="42"/>
      <c r="O624" s="43">
        <f t="shared" si="9"/>
        <v>0</v>
      </c>
      <c r="P624" s="36"/>
      <c r="Q624" s="36"/>
      <c r="R624" s="36"/>
      <c r="S624" s="36"/>
      <c r="T624" s="36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F624" s="36"/>
      <c r="AG624" s="36"/>
      <c r="AH624" s="36"/>
      <c r="AI624" s="36"/>
    </row>
    <row r="625" spans="1:35" s="19" customFormat="1" x14ac:dyDescent="0.3">
      <c r="A625" s="17" t="s">
        <v>258</v>
      </c>
      <c r="B625" s="17" t="s">
        <v>2444</v>
      </c>
      <c r="C625" s="22" t="s">
        <v>1474</v>
      </c>
      <c r="D625" s="24">
        <v>67401</v>
      </c>
      <c r="E625" s="22" t="s">
        <v>12</v>
      </c>
      <c r="F625" s="22">
        <v>7.6788258000000003</v>
      </c>
      <c r="G625" s="22">
        <v>48.517720099999998</v>
      </c>
      <c r="H625" s="38" t="s">
        <v>2792</v>
      </c>
      <c r="I625" s="48"/>
      <c r="J625" s="21" t="s">
        <v>823</v>
      </c>
      <c r="K625" s="18" t="s">
        <v>26</v>
      </c>
      <c r="L625" s="18" t="s">
        <v>22</v>
      </c>
      <c r="M625" s="46">
        <v>0</v>
      </c>
      <c r="N625" s="42"/>
      <c r="O625" s="43">
        <f t="shared" si="9"/>
        <v>0</v>
      </c>
      <c r="P625" s="36"/>
      <c r="Q625" s="36"/>
      <c r="R625" s="36"/>
      <c r="S625" s="36"/>
      <c r="T625" s="36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F625" s="36"/>
      <c r="AG625" s="36"/>
      <c r="AH625" s="36"/>
      <c r="AI625" s="36"/>
    </row>
    <row r="626" spans="1:35" s="19" customFormat="1" x14ac:dyDescent="0.3">
      <c r="A626" s="17" t="s">
        <v>281</v>
      </c>
      <c r="B626" s="17" t="s">
        <v>2445</v>
      </c>
      <c r="C626" s="22" t="s">
        <v>1475</v>
      </c>
      <c r="D626" s="24">
        <v>68480</v>
      </c>
      <c r="E626" s="22" t="s">
        <v>261</v>
      </c>
      <c r="F626" s="22">
        <v>7.342854</v>
      </c>
      <c r="G626" s="22">
        <v>47.505043999999998</v>
      </c>
      <c r="H626" s="38" t="s">
        <v>2793</v>
      </c>
      <c r="I626" s="48"/>
      <c r="J626" s="21" t="s">
        <v>835</v>
      </c>
      <c r="K626" s="57" t="s">
        <v>26</v>
      </c>
      <c r="L626" s="18" t="s">
        <v>22</v>
      </c>
      <c r="M626" s="42"/>
      <c r="N626" s="42"/>
      <c r="O626" s="43">
        <f t="shared" si="9"/>
        <v>0</v>
      </c>
      <c r="P626" s="36"/>
      <c r="Q626" s="36"/>
      <c r="R626" s="36"/>
      <c r="S626" s="36"/>
      <c r="T626" s="36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F626" s="36"/>
      <c r="AG626" s="36"/>
      <c r="AH626" s="36"/>
      <c r="AI626" s="36"/>
    </row>
    <row r="627" spans="1:35" x14ac:dyDescent="0.3">
      <c r="A627" s="17" t="s">
        <v>281</v>
      </c>
      <c r="B627" s="17" t="s">
        <v>2446</v>
      </c>
      <c r="C627" s="22" t="s">
        <v>1476</v>
      </c>
      <c r="D627" s="24">
        <v>67110</v>
      </c>
      <c r="E627" s="22" t="s">
        <v>263</v>
      </c>
      <c r="F627" s="22">
        <v>7.6417862999999997</v>
      </c>
      <c r="G627" s="22">
        <v>48.9499469</v>
      </c>
      <c r="H627" s="38" t="s">
        <v>2794</v>
      </c>
      <c r="I627" s="48"/>
      <c r="J627" s="21" t="s">
        <v>824</v>
      </c>
      <c r="K627" s="18" t="s">
        <v>26</v>
      </c>
      <c r="L627" s="18" t="s">
        <v>22</v>
      </c>
      <c r="M627" s="42"/>
      <c r="N627" s="42"/>
      <c r="O627" s="43">
        <f t="shared" si="9"/>
        <v>0</v>
      </c>
    </row>
    <row r="628" spans="1:35" s="19" customFormat="1" x14ac:dyDescent="0.3">
      <c r="A628" s="17" t="s">
        <v>281</v>
      </c>
      <c r="B628" s="17" t="s">
        <v>2447</v>
      </c>
      <c r="C628" s="22" t="s">
        <v>1477</v>
      </c>
      <c r="D628" s="24">
        <v>67000</v>
      </c>
      <c r="E628" s="22" t="s">
        <v>259</v>
      </c>
      <c r="F628" s="22">
        <v>7.7545838999998997</v>
      </c>
      <c r="G628" s="22">
        <v>48.5921904</v>
      </c>
      <c r="H628" s="38" t="s">
        <v>2792</v>
      </c>
      <c r="I628" s="48"/>
      <c r="J628" s="21" t="s">
        <v>823</v>
      </c>
      <c r="K628" s="18" t="s">
        <v>26</v>
      </c>
      <c r="L628" s="18" t="s">
        <v>22</v>
      </c>
      <c r="M628" s="46">
        <v>0</v>
      </c>
      <c r="N628" s="42"/>
      <c r="O628" s="43">
        <f t="shared" si="9"/>
        <v>0</v>
      </c>
      <c r="P628" s="36"/>
      <c r="Q628" s="36"/>
      <c r="R628" s="36"/>
      <c r="S628" s="36"/>
      <c r="T628" s="36"/>
      <c r="U628" s="36"/>
      <c r="V628" s="36"/>
      <c r="W628" s="36"/>
      <c r="X628" s="36"/>
      <c r="Y628" s="36"/>
      <c r="Z628" s="36"/>
      <c r="AA628" s="36"/>
      <c r="AB628" s="36"/>
      <c r="AC628" s="36"/>
      <c r="AD628" s="36"/>
      <c r="AE628" s="36"/>
      <c r="AF628" s="36"/>
      <c r="AG628" s="36"/>
      <c r="AH628" s="36"/>
      <c r="AI628" s="36"/>
    </row>
    <row r="629" spans="1:35" x14ac:dyDescent="0.3">
      <c r="A629" s="17" t="s">
        <v>281</v>
      </c>
      <c r="B629" s="17" t="s">
        <v>2448</v>
      </c>
      <c r="C629" s="22" t="s">
        <v>1478</v>
      </c>
      <c r="D629" s="24">
        <v>68000</v>
      </c>
      <c r="E629" s="22" t="s">
        <v>271</v>
      </c>
      <c r="F629" s="22">
        <v>7.3395080000000004</v>
      </c>
      <c r="G629" s="22">
        <v>48.089585</v>
      </c>
      <c r="H629" s="38" t="s">
        <v>2792</v>
      </c>
      <c r="I629" s="48"/>
      <c r="J629" s="21" t="s">
        <v>823</v>
      </c>
      <c r="K629" s="18" t="s">
        <v>26</v>
      </c>
      <c r="L629" s="18" t="s">
        <v>22</v>
      </c>
      <c r="M629" s="46">
        <v>0</v>
      </c>
      <c r="N629" s="42"/>
      <c r="O629" s="43">
        <f t="shared" si="9"/>
        <v>0</v>
      </c>
    </row>
    <row r="630" spans="1:35" x14ac:dyDescent="0.3">
      <c r="A630" s="17" t="s">
        <v>281</v>
      </c>
      <c r="B630" s="17" t="s">
        <v>2449</v>
      </c>
      <c r="C630" s="22" t="s">
        <v>1479</v>
      </c>
      <c r="D630" s="24">
        <v>68460</v>
      </c>
      <c r="E630" s="22" t="s">
        <v>285</v>
      </c>
      <c r="F630" s="22">
        <v>7.2817930000000004</v>
      </c>
      <c r="G630" s="22">
        <v>47.760548999999997</v>
      </c>
      <c r="H630" s="38" t="s">
        <v>2792</v>
      </c>
      <c r="I630" s="48"/>
      <c r="J630" s="21" t="s">
        <v>823</v>
      </c>
      <c r="K630" s="18" t="s">
        <v>26</v>
      </c>
      <c r="L630" s="18" t="s">
        <v>22</v>
      </c>
      <c r="M630" s="46">
        <v>0</v>
      </c>
      <c r="N630" s="42"/>
      <c r="O630" s="43">
        <f t="shared" si="9"/>
        <v>0</v>
      </c>
    </row>
    <row r="631" spans="1:35" x14ac:dyDescent="0.3">
      <c r="A631" s="17" t="s">
        <v>281</v>
      </c>
      <c r="B631" s="17" t="s">
        <v>2450</v>
      </c>
      <c r="C631" s="22" t="s">
        <v>1480</v>
      </c>
      <c r="D631" s="24">
        <v>68134</v>
      </c>
      <c r="E631" s="22" t="s">
        <v>274</v>
      </c>
      <c r="F631" s="22">
        <v>7.2407837000001001</v>
      </c>
      <c r="G631" s="22">
        <v>47.620044399999998</v>
      </c>
      <c r="H631" s="38" t="s">
        <v>2792</v>
      </c>
      <c r="I631" s="48"/>
      <c r="J631" s="21" t="s">
        <v>824</v>
      </c>
      <c r="K631" s="18" t="s">
        <v>26</v>
      </c>
      <c r="L631" s="18" t="s">
        <v>22</v>
      </c>
      <c r="M631" s="46">
        <v>0</v>
      </c>
      <c r="N631" s="42"/>
      <c r="O631" s="43">
        <f t="shared" si="9"/>
        <v>0</v>
      </c>
    </row>
    <row r="632" spans="1:35" x14ac:dyDescent="0.3">
      <c r="A632" s="17" t="s">
        <v>281</v>
      </c>
      <c r="B632" s="17" t="s">
        <v>2451</v>
      </c>
      <c r="C632" s="22" t="s">
        <v>1481</v>
      </c>
      <c r="D632" s="24">
        <v>68290</v>
      </c>
      <c r="E632" s="22" t="s">
        <v>284</v>
      </c>
      <c r="F632" s="22">
        <v>6.9964779999999998</v>
      </c>
      <c r="G632" s="22">
        <v>47.774557999999999</v>
      </c>
      <c r="H632" s="38" t="s">
        <v>2793</v>
      </c>
      <c r="I632" s="48"/>
      <c r="J632" s="21" t="s">
        <v>835</v>
      </c>
      <c r="K632" s="57" t="s">
        <v>26</v>
      </c>
      <c r="L632" s="18" t="s">
        <v>22</v>
      </c>
      <c r="M632" s="42"/>
      <c r="N632" s="42"/>
      <c r="O632" s="43">
        <f t="shared" si="9"/>
        <v>0</v>
      </c>
    </row>
    <row r="633" spans="1:35" x14ac:dyDescent="0.3">
      <c r="A633" s="17" t="s">
        <v>281</v>
      </c>
      <c r="B633" s="17" t="s">
        <v>2452</v>
      </c>
      <c r="C633" s="22" t="s">
        <v>1482</v>
      </c>
      <c r="D633" s="24">
        <v>67360</v>
      </c>
      <c r="E633" s="22" t="s">
        <v>1483</v>
      </c>
      <c r="F633" s="22">
        <v>7.7273310000000004</v>
      </c>
      <c r="G633" s="22">
        <v>48.946339399999999</v>
      </c>
      <c r="H633" s="38" t="s">
        <v>2792</v>
      </c>
      <c r="I633" s="48"/>
      <c r="J633" s="21" t="s">
        <v>824</v>
      </c>
      <c r="K633" s="18" t="s">
        <v>26</v>
      </c>
      <c r="L633" s="18" t="s">
        <v>22</v>
      </c>
      <c r="M633" s="46">
        <v>0</v>
      </c>
      <c r="N633" s="42"/>
      <c r="O633" s="43">
        <f t="shared" si="9"/>
        <v>0</v>
      </c>
    </row>
    <row r="634" spans="1:35" s="19" customFormat="1" x14ac:dyDescent="0.3">
      <c r="A634" s="17" t="s">
        <v>281</v>
      </c>
      <c r="B634" s="17" t="s">
        <v>2453</v>
      </c>
      <c r="C634" s="22" t="s">
        <v>1484</v>
      </c>
      <c r="D634" s="24">
        <v>67360</v>
      </c>
      <c r="E634" s="22" t="s">
        <v>282</v>
      </c>
      <c r="F634" s="22">
        <v>7.7482239000000002</v>
      </c>
      <c r="G634" s="22">
        <v>48.906570100000003</v>
      </c>
      <c r="H634" s="38" t="s">
        <v>2792</v>
      </c>
      <c r="I634" s="48"/>
      <c r="J634" s="21" t="s">
        <v>823</v>
      </c>
      <c r="K634" s="18" t="s">
        <v>26</v>
      </c>
      <c r="L634" s="18" t="s">
        <v>22</v>
      </c>
      <c r="M634" s="46">
        <v>0</v>
      </c>
      <c r="N634" s="42"/>
      <c r="O634" s="43">
        <f t="shared" si="9"/>
        <v>0</v>
      </c>
      <c r="P634" s="36"/>
      <c r="Q634" s="36"/>
      <c r="R634" s="36"/>
      <c r="S634" s="36"/>
      <c r="T634" s="36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F634" s="36"/>
      <c r="AG634" s="36"/>
      <c r="AH634" s="36"/>
      <c r="AI634" s="36"/>
    </row>
    <row r="635" spans="1:35" x14ac:dyDescent="0.3">
      <c r="A635" s="17" t="s">
        <v>281</v>
      </c>
      <c r="B635" s="17" t="s">
        <v>2454</v>
      </c>
      <c r="C635" s="22" t="s">
        <v>1485</v>
      </c>
      <c r="D635" s="24">
        <v>67420</v>
      </c>
      <c r="E635" s="22" t="s">
        <v>283</v>
      </c>
      <c r="F635" s="22">
        <v>7.1037610000000004</v>
      </c>
      <c r="G635" s="22">
        <v>48.360179000000002</v>
      </c>
      <c r="H635" s="38" t="s">
        <v>2792</v>
      </c>
      <c r="I635" s="48"/>
      <c r="J635" s="21" t="s">
        <v>824</v>
      </c>
      <c r="K635" s="18" t="s">
        <v>26</v>
      </c>
      <c r="L635" s="18" t="s">
        <v>22</v>
      </c>
      <c r="M635" s="46">
        <v>0</v>
      </c>
      <c r="N635" s="42"/>
      <c r="O635" s="43">
        <f t="shared" si="9"/>
        <v>0</v>
      </c>
    </row>
    <row r="636" spans="1:35" x14ac:dyDescent="0.3">
      <c r="A636" s="17" t="s">
        <v>281</v>
      </c>
      <c r="B636" s="17" t="s">
        <v>2455</v>
      </c>
      <c r="C636" s="22" t="s">
        <v>1486</v>
      </c>
      <c r="D636" s="24">
        <v>67600</v>
      </c>
      <c r="E636" s="22" t="s">
        <v>264</v>
      </c>
      <c r="F636" s="22">
        <v>7.4355548999999002</v>
      </c>
      <c r="G636" s="22">
        <v>48.262823699999998</v>
      </c>
      <c r="H636" s="38" t="s">
        <v>2793</v>
      </c>
      <c r="I636" s="48"/>
      <c r="J636" s="21" t="s">
        <v>835</v>
      </c>
      <c r="K636" s="57" t="s">
        <v>26</v>
      </c>
      <c r="L636" s="18" t="s">
        <v>22</v>
      </c>
      <c r="M636" s="42"/>
      <c r="N636" s="42"/>
      <c r="O636" s="43">
        <f t="shared" si="9"/>
        <v>0</v>
      </c>
    </row>
    <row r="637" spans="1:35" s="19" customFormat="1" x14ac:dyDescent="0.3">
      <c r="A637" s="17" t="s">
        <v>281</v>
      </c>
      <c r="B637" s="17" t="s">
        <v>2456</v>
      </c>
      <c r="C637" s="22" t="s">
        <v>1487</v>
      </c>
      <c r="D637" s="24">
        <v>67133</v>
      </c>
      <c r="E637" s="22" t="s">
        <v>260</v>
      </c>
      <c r="F637" s="22">
        <v>7.2180856999999996</v>
      </c>
      <c r="G637" s="22">
        <v>48.488400599999999</v>
      </c>
      <c r="H637" s="38" t="s">
        <v>2792</v>
      </c>
      <c r="I637" s="48"/>
      <c r="J637" s="21" t="s">
        <v>824</v>
      </c>
      <c r="K637" s="18" t="s">
        <v>26</v>
      </c>
      <c r="L637" s="18" t="s">
        <v>22</v>
      </c>
      <c r="M637" s="46">
        <v>0</v>
      </c>
      <c r="N637" s="42"/>
      <c r="O637" s="43">
        <f t="shared" si="9"/>
        <v>0</v>
      </c>
      <c r="P637" s="36"/>
      <c r="Q637" s="36"/>
      <c r="R637" s="36"/>
      <c r="S637" s="36"/>
      <c r="T637" s="36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F637" s="36"/>
      <c r="AG637" s="36"/>
      <c r="AH637" s="36"/>
      <c r="AI637" s="36"/>
    </row>
    <row r="638" spans="1:35" s="19" customFormat="1" x14ac:dyDescent="0.3">
      <c r="A638" s="17" t="s">
        <v>281</v>
      </c>
      <c r="B638" s="17" t="s">
        <v>2457</v>
      </c>
      <c r="C638" s="22" t="s">
        <v>1488</v>
      </c>
      <c r="D638" s="24">
        <v>68500</v>
      </c>
      <c r="E638" s="22" t="s">
        <v>286</v>
      </c>
      <c r="F638" s="22">
        <v>7.194197</v>
      </c>
      <c r="G638" s="22">
        <v>47.885863000000001</v>
      </c>
      <c r="H638" s="38" t="s">
        <v>2792</v>
      </c>
      <c r="I638" s="48"/>
      <c r="J638" s="21" t="s">
        <v>824</v>
      </c>
      <c r="K638" s="18" t="s">
        <v>26</v>
      </c>
      <c r="L638" s="18" t="s">
        <v>22</v>
      </c>
      <c r="M638" s="46">
        <v>0</v>
      </c>
      <c r="N638" s="42"/>
      <c r="O638" s="43">
        <f t="shared" si="9"/>
        <v>0</v>
      </c>
      <c r="P638" s="36"/>
      <c r="Q638" s="36"/>
      <c r="R638" s="36"/>
      <c r="S638" s="36"/>
      <c r="T638" s="36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F638" s="36"/>
      <c r="AG638" s="36"/>
      <c r="AH638" s="36"/>
      <c r="AI638" s="36"/>
    </row>
    <row r="639" spans="1:35" s="19" customFormat="1" x14ac:dyDescent="0.3">
      <c r="A639" s="17" t="s">
        <v>281</v>
      </c>
      <c r="B639" s="17" t="s">
        <v>2458</v>
      </c>
      <c r="C639" s="22" t="s">
        <v>1489</v>
      </c>
      <c r="D639" s="24">
        <v>67403</v>
      </c>
      <c r="E639" s="22" t="s">
        <v>12</v>
      </c>
      <c r="F639" s="22">
        <v>7.7252424</v>
      </c>
      <c r="G639" s="22">
        <v>48.537925199999997</v>
      </c>
      <c r="H639" s="38" t="s">
        <v>2792</v>
      </c>
      <c r="I639" s="48"/>
      <c r="J639" s="21" t="s">
        <v>822</v>
      </c>
      <c r="K639" s="18" t="s">
        <v>26</v>
      </c>
      <c r="L639" s="18" t="s">
        <v>19</v>
      </c>
      <c r="M639" s="46">
        <v>0</v>
      </c>
      <c r="N639" s="42"/>
      <c r="O639" s="43">
        <f t="shared" si="9"/>
        <v>0</v>
      </c>
      <c r="P639" s="36"/>
      <c r="Q639" s="36"/>
      <c r="R639" s="36"/>
      <c r="S639" s="36"/>
      <c r="T639" s="36"/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F639" s="36"/>
      <c r="AG639" s="36"/>
      <c r="AH639" s="36"/>
      <c r="AI639" s="36"/>
    </row>
    <row r="640" spans="1:35" x14ac:dyDescent="0.3">
      <c r="A640" s="17" t="s">
        <v>1823</v>
      </c>
      <c r="B640" s="17" t="s">
        <v>2459</v>
      </c>
      <c r="C640" s="22" t="s">
        <v>1490</v>
      </c>
      <c r="D640" s="24">
        <v>67000</v>
      </c>
      <c r="E640" s="22" t="s">
        <v>259</v>
      </c>
      <c r="F640" s="22">
        <v>7.7655808999999998</v>
      </c>
      <c r="G640" s="22">
        <v>48.583027000000001</v>
      </c>
      <c r="H640" s="38" t="s">
        <v>2792</v>
      </c>
      <c r="I640" s="48"/>
      <c r="J640" s="21" t="s">
        <v>822</v>
      </c>
      <c r="K640" s="18" t="s">
        <v>26</v>
      </c>
      <c r="L640" s="18" t="s">
        <v>22</v>
      </c>
      <c r="M640" s="46">
        <v>0</v>
      </c>
      <c r="N640" s="42"/>
      <c r="O640" s="43">
        <f t="shared" si="9"/>
        <v>0</v>
      </c>
    </row>
    <row r="641" spans="1:35" x14ac:dyDescent="0.3">
      <c r="A641" s="17" t="s">
        <v>1823</v>
      </c>
      <c r="B641" s="17" t="s">
        <v>2460</v>
      </c>
      <c r="C641" s="22" t="s">
        <v>1491</v>
      </c>
      <c r="D641" s="24">
        <v>54000</v>
      </c>
      <c r="E641" s="22" t="s">
        <v>238</v>
      </c>
      <c r="F641" s="22">
        <v>6.1703400999999998</v>
      </c>
      <c r="G641" s="22">
        <v>48.7030216</v>
      </c>
      <c r="H641" s="38" t="s">
        <v>2792</v>
      </c>
      <c r="I641" s="48"/>
      <c r="J641" s="21" t="s">
        <v>823</v>
      </c>
      <c r="K641" s="18" t="s">
        <v>26</v>
      </c>
      <c r="L641" s="18" t="s">
        <v>22</v>
      </c>
      <c r="M641" s="46">
        <v>0</v>
      </c>
      <c r="N641" s="42"/>
      <c r="O641" s="43">
        <f t="shared" si="9"/>
        <v>0</v>
      </c>
    </row>
    <row r="642" spans="1:35" x14ac:dyDescent="0.3">
      <c r="A642" s="17" t="s">
        <v>270</v>
      </c>
      <c r="B642" s="17" t="s">
        <v>2461</v>
      </c>
      <c r="C642" s="22" t="s">
        <v>1492</v>
      </c>
      <c r="D642" s="24">
        <v>68500</v>
      </c>
      <c r="E642" s="22" t="s">
        <v>273</v>
      </c>
      <c r="F642" s="22">
        <v>7.2060722999999998</v>
      </c>
      <c r="G642" s="22">
        <v>47.911315500000001</v>
      </c>
      <c r="H642" s="38" t="s">
        <v>2793</v>
      </c>
      <c r="I642" s="48"/>
      <c r="J642" s="21" t="s">
        <v>835</v>
      </c>
      <c r="K642" s="57" t="s">
        <v>26</v>
      </c>
      <c r="L642" s="18" t="s">
        <v>22</v>
      </c>
      <c r="M642" s="42"/>
      <c r="N642" s="42"/>
      <c r="O642" s="43">
        <f t="shared" si="9"/>
        <v>0</v>
      </c>
    </row>
    <row r="643" spans="1:35" x14ac:dyDescent="0.3">
      <c r="A643" s="17" t="s">
        <v>270</v>
      </c>
      <c r="B643" s="17" t="s">
        <v>2462</v>
      </c>
      <c r="C643" s="22" t="s">
        <v>1493</v>
      </c>
      <c r="D643" s="24">
        <v>68000</v>
      </c>
      <c r="E643" s="22" t="s">
        <v>271</v>
      </c>
      <c r="F643" s="22">
        <v>7.3547948999999999</v>
      </c>
      <c r="G643" s="22">
        <v>48.075896100000001</v>
      </c>
      <c r="H643" s="38" t="s">
        <v>2792</v>
      </c>
      <c r="I643" s="48"/>
      <c r="J643" s="21" t="s">
        <v>823</v>
      </c>
      <c r="K643" s="18" t="s">
        <v>26</v>
      </c>
      <c r="L643" s="18" t="s">
        <v>22</v>
      </c>
      <c r="M643" s="46">
        <v>0</v>
      </c>
      <c r="N643" s="42"/>
      <c r="O643" s="43">
        <f t="shared" si="9"/>
        <v>0</v>
      </c>
    </row>
    <row r="644" spans="1:35" s="19" customFormat="1" x14ac:dyDescent="0.3">
      <c r="A644" s="17" t="s">
        <v>270</v>
      </c>
      <c r="B644" s="17" t="s">
        <v>2463</v>
      </c>
      <c r="C644" s="22" t="s">
        <v>1494</v>
      </c>
      <c r="D644" s="24">
        <v>68100</v>
      </c>
      <c r="E644" s="22" t="s">
        <v>272</v>
      </c>
      <c r="F644" s="22">
        <v>7.3251230999999999</v>
      </c>
      <c r="G644" s="22">
        <v>47.7959374</v>
      </c>
      <c r="H644" s="38" t="s">
        <v>2792</v>
      </c>
      <c r="I644" s="48"/>
      <c r="J644" s="21" t="s">
        <v>822</v>
      </c>
      <c r="K644" s="18" t="s">
        <v>26</v>
      </c>
      <c r="L644" s="18" t="s">
        <v>22</v>
      </c>
      <c r="M644" s="46">
        <v>0</v>
      </c>
      <c r="N644" s="42"/>
      <c r="O644" s="43">
        <f t="shared" si="9"/>
        <v>0</v>
      </c>
      <c r="P644" s="36"/>
      <c r="Q644" s="36"/>
      <c r="R644" s="36"/>
      <c r="S644" s="36"/>
      <c r="T644" s="36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F644" s="36"/>
      <c r="AG644" s="36"/>
      <c r="AH644" s="36"/>
      <c r="AI644" s="36"/>
    </row>
    <row r="645" spans="1:35" x14ac:dyDescent="0.3">
      <c r="A645" s="17" t="s">
        <v>702</v>
      </c>
      <c r="B645" s="17" t="s">
        <v>2464</v>
      </c>
      <c r="C645" s="22" t="s">
        <v>1495</v>
      </c>
      <c r="D645" s="24">
        <v>69003</v>
      </c>
      <c r="E645" s="22" t="s">
        <v>703</v>
      </c>
      <c r="F645" s="22">
        <v>4.8689637000000001</v>
      </c>
      <c r="G645" s="22">
        <v>45.764287699999997</v>
      </c>
      <c r="H645" s="38" t="s">
        <v>2793</v>
      </c>
      <c r="I645" s="48"/>
      <c r="J645" s="21" t="s">
        <v>835</v>
      </c>
      <c r="K645" s="18" t="s">
        <v>26</v>
      </c>
      <c r="L645" s="18" t="s">
        <v>22</v>
      </c>
      <c r="M645" s="46">
        <v>0</v>
      </c>
      <c r="N645" s="42"/>
      <c r="O645" s="43">
        <f t="shared" si="9"/>
        <v>0</v>
      </c>
    </row>
    <row r="646" spans="1:35" x14ac:dyDescent="0.3">
      <c r="A646" s="17" t="s">
        <v>702</v>
      </c>
      <c r="B646" s="17" t="s">
        <v>2465</v>
      </c>
      <c r="C646" s="22" t="s">
        <v>1496</v>
      </c>
      <c r="D646" s="24">
        <v>69200</v>
      </c>
      <c r="E646" s="22" t="s">
        <v>707</v>
      </c>
      <c r="F646" s="22">
        <v>4.8784599000000002</v>
      </c>
      <c r="G646" s="22">
        <v>45.716124399999998</v>
      </c>
      <c r="H646" s="38" t="s">
        <v>2793</v>
      </c>
      <c r="I646" s="48"/>
      <c r="J646" s="21" t="s">
        <v>835</v>
      </c>
      <c r="K646" s="18" t="s">
        <v>26</v>
      </c>
      <c r="L646" s="18" t="s">
        <v>22</v>
      </c>
      <c r="M646" s="46">
        <v>0</v>
      </c>
      <c r="N646" s="42"/>
      <c r="O646" s="43">
        <f t="shared" si="9"/>
        <v>0</v>
      </c>
    </row>
    <row r="647" spans="1:35" x14ac:dyDescent="0.3">
      <c r="A647" s="17" t="s">
        <v>702</v>
      </c>
      <c r="B647" s="17" t="s">
        <v>2466</v>
      </c>
      <c r="C647" s="22" t="s">
        <v>1497</v>
      </c>
      <c r="D647" s="24">
        <v>69100</v>
      </c>
      <c r="E647" s="22" t="s">
        <v>708</v>
      </c>
      <c r="F647" s="22">
        <v>0.69899369999995997</v>
      </c>
      <c r="G647" s="22">
        <v>47.3888502</v>
      </c>
      <c r="H647" s="38" t="s">
        <v>2793</v>
      </c>
      <c r="I647" s="48"/>
      <c r="J647" s="21" t="s">
        <v>835</v>
      </c>
      <c r="K647" s="18" t="s">
        <v>26</v>
      </c>
      <c r="L647" s="18" t="s">
        <v>22</v>
      </c>
      <c r="M647" s="46">
        <v>0</v>
      </c>
      <c r="N647" s="42"/>
      <c r="O647" s="43">
        <f t="shared" si="9"/>
        <v>0</v>
      </c>
    </row>
    <row r="648" spans="1:35" x14ac:dyDescent="0.3">
      <c r="A648" s="17" t="s">
        <v>702</v>
      </c>
      <c r="B648" s="17" t="s">
        <v>2467</v>
      </c>
      <c r="C648" s="22" t="s">
        <v>1498</v>
      </c>
      <c r="D648" s="24">
        <v>69600</v>
      </c>
      <c r="E648" s="22" t="s">
        <v>705</v>
      </c>
      <c r="F648" s="22">
        <v>4.8121961999999998</v>
      </c>
      <c r="G648" s="22">
        <v>45.718176700000001</v>
      </c>
      <c r="H648" s="38" t="s">
        <v>2792</v>
      </c>
      <c r="I648" s="48"/>
      <c r="J648" s="21" t="s">
        <v>824</v>
      </c>
      <c r="K648" s="18" t="s">
        <v>26</v>
      </c>
      <c r="L648" s="18" t="s">
        <v>22</v>
      </c>
      <c r="M648" s="46">
        <v>0</v>
      </c>
      <c r="N648" s="42"/>
      <c r="O648" s="43">
        <f t="shared" ref="O648:O711" si="10">M648+(N648*12)</f>
        <v>0</v>
      </c>
    </row>
    <row r="649" spans="1:35" x14ac:dyDescent="0.3">
      <c r="A649" s="17" t="s">
        <v>702</v>
      </c>
      <c r="B649" s="17" t="s">
        <v>2468</v>
      </c>
      <c r="C649" s="22" t="s">
        <v>1499</v>
      </c>
      <c r="D649" s="24">
        <v>69170</v>
      </c>
      <c r="E649" s="22" t="s">
        <v>710</v>
      </c>
      <c r="F649" s="22">
        <v>4.4350246999999996</v>
      </c>
      <c r="G649" s="22">
        <v>45.894209600000003</v>
      </c>
      <c r="H649" s="38" t="s">
        <v>2793</v>
      </c>
      <c r="I649" s="48"/>
      <c r="J649" s="21" t="s">
        <v>835</v>
      </c>
      <c r="K649" s="57" t="s">
        <v>26</v>
      </c>
      <c r="L649" s="18" t="s">
        <v>22</v>
      </c>
      <c r="M649" s="42"/>
      <c r="N649" s="42"/>
      <c r="O649" s="43">
        <f t="shared" si="10"/>
        <v>0</v>
      </c>
    </row>
    <row r="650" spans="1:35" x14ac:dyDescent="0.3">
      <c r="A650" s="17" t="s">
        <v>702</v>
      </c>
      <c r="B650" s="17" t="s">
        <v>2469</v>
      </c>
      <c r="C650" s="22" t="s">
        <v>1500</v>
      </c>
      <c r="D650" s="24">
        <v>69120</v>
      </c>
      <c r="E650" s="22" t="s">
        <v>769</v>
      </c>
      <c r="F650" s="22">
        <v>4.9209198999999</v>
      </c>
      <c r="G650" s="22">
        <v>45.780950199999999</v>
      </c>
      <c r="H650" s="38" t="s">
        <v>2793</v>
      </c>
      <c r="I650" s="48"/>
      <c r="J650" s="21" t="s">
        <v>835</v>
      </c>
      <c r="K650" s="18" t="s">
        <v>26</v>
      </c>
      <c r="L650" s="18" t="s">
        <v>22</v>
      </c>
      <c r="M650" s="46">
        <v>0</v>
      </c>
      <c r="N650" s="42"/>
      <c r="O650" s="43">
        <f t="shared" si="10"/>
        <v>0</v>
      </c>
    </row>
    <row r="651" spans="1:35" x14ac:dyDescent="0.3">
      <c r="A651" s="17" t="s">
        <v>702</v>
      </c>
      <c r="B651" s="17" t="s">
        <v>2470</v>
      </c>
      <c r="C651" s="22" t="s">
        <v>1501</v>
      </c>
      <c r="D651" s="24">
        <v>69100</v>
      </c>
      <c r="E651" s="22" t="s">
        <v>708</v>
      </c>
      <c r="F651" s="22">
        <v>4.8802871999999997</v>
      </c>
      <c r="G651" s="22">
        <v>45.766768800000001</v>
      </c>
      <c r="H651" s="38" t="s">
        <v>2793</v>
      </c>
      <c r="I651" s="48"/>
      <c r="J651" s="21" t="s">
        <v>835</v>
      </c>
      <c r="K651" s="57" t="s">
        <v>26</v>
      </c>
      <c r="L651" s="18" t="s">
        <v>22</v>
      </c>
      <c r="M651" s="42"/>
      <c r="N651" s="42"/>
      <c r="O651" s="43">
        <f t="shared" si="10"/>
        <v>0</v>
      </c>
    </row>
    <row r="652" spans="1:35" s="19" customFormat="1" x14ac:dyDescent="0.3">
      <c r="A652" s="17" t="s">
        <v>702</v>
      </c>
      <c r="B652" s="17" t="s">
        <v>2471</v>
      </c>
      <c r="C652" s="22" t="s">
        <v>1502</v>
      </c>
      <c r="D652" s="24">
        <v>38200</v>
      </c>
      <c r="E652" s="22" t="s">
        <v>691</v>
      </c>
      <c r="F652" s="22">
        <v>4.8708181381226003</v>
      </c>
      <c r="G652" s="22">
        <v>45.523410797118999</v>
      </c>
      <c r="H652" s="38" t="s">
        <v>2793</v>
      </c>
      <c r="I652" s="48"/>
      <c r="J652" s="21" t="s">
        <v>835</v>
      </c>
      <c r="K652" s="57" t="s">
        <v>26</v>
      </c>
      <c r="L652" s="18" t="s">
        <v>22</v>
      </c>
      <c r="M652" s="42"/>
      <c r="N652" s="42"/>
      <c r="O652" s="43">
        <f t="shared" si="10"/>
        <v>0</v>
      </c>
      <c r="P652" s="36"/>
      <c r="Q652" s="36"/>
      <c r="R652" s="36"/>
      <c r="S652" s="36"/>
      <c r="T652" s="36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F652" s="36"/>
      <c r="AG652" s="36"/>
      <c r="AH652" s="36"/>
      <c r="AI652" s="36"/>
    </row>
    <row r="653" spans="1:35" x14ac:dyDescent="0.3">
      <c r="A653" s="17" t="s">
        <v>702</v>
      </c>
      <c r="B653" s="17" t="s">
        <v>2472</v>
      </c>
      <c r="C653" s="22" t="s">
        <v>1503</v>
      </c>
      <c r="D653" s="24">
        <v>69100</v>
      </c>
      <c r="E653" s="22" t="s">
        <v>708</v>
      </c>
      <c r="F653" s="22">
        <v>4.8924199000000002</v>
      </c>
      <c r="G653" s="22">
        <v>45.767150899999997</v>
      </c>
      <c r="H653" s="38" t="s">
        <v>2794</v>
      </c>
      <c r="I653" s="48"/>
      <c r="J653" s="21" t="s">
        <v>2789</v>
      </c>
      <c r="K653" s="18" t="s">
        <v>26</v>
      </c>
      <c r="L653" s="18" t="s">
        <v>22</v>
      </c>
      <c r="M653" s="46"/>
      <c r="N653" s="42"/>
      <c r="O653" s="43">
        <f t="shared" si="10"/>
        <v>0</v>
      </c>
    </row>
    <row r="654" spans="1:35" x14ac:dyDescent="0.3">
      <c r="A654" s="17" t="s">
        <v>702</v>
      </c>
      <c r="B654" s="17" t="s">
        <v>2473</v>
      </c>
      <c r="C654" s="22" t="s">
        <v>1504</v>
      </c>
      <c r="D654" s="24">
        <v>69400</v>
      </c>
      <c r="E654" s="22" t="s">
        <v>770</v>
      </c>
      <c r="F654" s="22">
        <v>4.7150958000000003</v>
      </c>
      <c r="G654" s="22">
        <v>45.991090200000002</v>
      </c>
      <c r="H654" s="38" t="s">
        <v>2792</v>
      </c>
      <c r="I654" s="48"/>
      <c r="J654" s="21" t="s">
        <v>823</v>
      </c>
      <c r="K654" s="18" t="s">
        <v>26</v>
      </c>
      <c r="L654" s="18" t="s">
        <v>22</v>
      </c>
      <c r="M654" s="46">
        <v>0</v>
      </c>
      <c r="N654" s="42"/>
      <c r="O654" s="43">
        <f t="shared" si="10"/>
        <v>0</v>
      </c>
    </row>
    <row r="655" spans="1:35" x14ac:dyDescent="0.3">
      <c r="A655" s="17" t="s">
        <v>702</v>
      </c>
      <c r="B655" s="17" t="s">
        <v>2474</v>
      </c>
      <c r="C655" s="22" t="s">
        <v>1505</v>
      </c>
      <c r="D655" s="24">
        <v>69003</v>
      </c>
      <c r="E655" s="22" t="s">
        <v>703</v>
      </c>
      <c r="F655" s="22">
        <v>4.8458330999998998</v>
      </c>
      <c r="G655" s="22">
        <v>45.755304199999998</v>
      </c>
      <c r="H655" s="38" t="s">
        <v>2793</v>
      </c>
      <c r="I655" s="48"/>
      <c r="J655" s="21" t="s">
        <v>835</v>
      </c>
      <c r="K655" s="57" t="s">
        <v>26</v>
      </c>
      <c r="L655" s="18" t="s">
        <v>22</v>
      </c>
      <c r="M655" s="42"/>
      <c r="N655" s="42"/>
      <c r="O655" s="43">
        <f t="shared" si="10"/>
        <v>0</v>
      </c>
    </row>
    <row r="656" spans="1:35" x14ac:dyDescent="0.3">
      <c r="A656" s="17" t="s">
        <v>702</v>
      </c>
      <c r="B656" s="17" t="s">
        <v>2475</v>
      </c>
      <c r="C656" s="22" t="s">
        <v>1506</v>
      </c>
      <c r="D656" s="24">
        <v>69003</v>
      </c>
      <c r="E656" s="22" t="s">
        <v>703</v>
      </c>
      <c r="F656" s="22">
        <v>4.8486140000000004</v>
      </c>
      <c r="G656" s="22">
        <v>45.759611499999998</v>
      </c>
      <c r="H656" s="38" t="s">
        <v>2793</v>
      </c>
      <c r="I656" s="48"/>
      <c r="J656" s="21" t="s">
        <v>835</v>
      </c>
      <c r="K656" s="18" t="s">
        <v>26</v>
      </c>
      <c r="L656" s="18" t="s">
        <v>22</v>
      </c>
      <c r="M656" s="46">
        <v>0</v>
      </c>
      <c r="N656" s="42"/>
      <c r="O656" s="43">
        <f t="shared" si="10"/>
        <v>0</v>
      </c>
    </row>
    <row r="657" spans="1:35" x14ac:dyDescent="0.3">
      <c r="A657" s="17" t="s">
        <v>702</v>
      </c>
      <c r="B657" s="17" t="s">
        <v>2476</v>
      </c>
      <c r="C657" s="22" t="s">
        <v>1507</v>
      </c>
      <c r="D657" s="24">
        <v>69190</v>
      </c>
      <c r="E657" s="22" t="s">
        <v>709</v>
      </c>
      <c r="F657" s="22">
        <v>4.8567707999999996</v>
      </c>
      <c r="G657" s="22">
        <v>45.708219700000001</v>
      </c>
      <c r="H657" s="38" t="s">
        <v>2793</v>
      </c>
      <c r="I657" s="48"/>
      <c r="J657" s="21" t="s">
        <v>835</v>
      </c>
      <c r="K657" s="18" t="s">
        <v>26</v>
      </c>
      <c r="L657" s="18" t="s">
        <v>22</v>
      </c>
      <c r="M657" s="46">
        <v>0</v>
      </c>
      <c r="N657" s="42"/>
      <c r="O657" s="43">
        <f t="shared" si="10"/>
        <v>0</v>
      </c>
    </row>
    <row r="658" spans="1:35" x14ac:dyDescent="0.3">
      <c r="A658" s="17" t="s">
        <v>702</v>
      </c>
      <c r="B658" s="17" t="s">
        <v>2477</v>
      </c>
      <c r="C658" s="22" t="s">
        <v>1508</v>
      </c>
      <c r="D658" s="24">
        <v>69362</v>
      </c>
      <c r="E658" s="22" t="s">
        <v>703</v>
      </c>
      <c r="F658" s="22">
        <v>4.8430448000000004</v>
      </c>
      <c r="G658" s="22">
        <v>45.746197899999999</v>
      </c>
      <c r="H658" s="38" t="s">
        <v>2793</v>
      </c>
      <c r="I658" s="48"/>
      <c r="J658" s="21" t="s">
        <v>835</v>
      </c>
      <c r="K658" s="57" t="s">
        <v>26</v>
      </c>
      <c r="L658" s="18" t="s">
        <v>22</v>
      </c>
      <c r="M658" s="42"/>
      <c r="N658" s="42"/>
      <c r="O658" s="43">
        <f t="shared" si="10"/>
        <v>0</v>
      </c>
    </row>
    <row r="659" spans="1:35" x14ac:dyDescent="0.3">
      <c r="A659" s="17" t="s">
        <v>702</v>
      </c>
      <c r="B659" s="17" t="s">
        <v>2478</v>
      </c>
      <c r="C659" s="22" t="s">
        <v>1509</v>
      </c>
      <c r="D659" s="24">
        <v>69003</v>
      </c>
      <c r="E659" s="22" t="s">
        <v>703</v>
      </c>
      <c r="F659" s="22">
        <v>4.8633122999999996</v>
      </c>
      <c r="G659" s="22">
        <v>45.761133700000002</v>
      </c>
      <c r="H659" s="38" t="s">
        <v>2792</v>
      </c>
      <c r="I659" s="48"/>
      <c r="J659" s="21" t="s">
        <v>826</v>
      </c>
      <c r="K659" s="18" t="s">
        <v>26</v>
      </c>
      <c r="L659" s="18" t="s">
        <v>22</v>
      </c>
      <c r="M659" s="46">
        <v>0</v>
      </c>
      <c r="N659" s="42"/>
      <c r="O659" s="43">
        <f t="shared" si="10"/>
        <v>0</v>
      </c>
    </row>
    <row r="660" spans="1:35" x14ac:dyDescent="0.3">
      <c r="A660" s="17" t="s">
        <v>702</v>
      </c>
      <c r="B660" s="17" t="s">
        <v>2479</v>
      </c>
      <c r="C660" s="22" t="s">
        <v>1510</v>
      </c>
      <c r="D660" s="24">
        <v>69330</v>
      </c>
      <c r="E660" s="22" t="s">
        <v>704</v>
      </c>
      <c r="F660" s="22">
        <v>5.0036579999999997</v>
      </c>
      <c r="G660" s="22">
        <v>45.766821</v>
      </c>
      <c r="H660" s="38" t="s">
        <v>2793</v>
      </c>
      <c r="I660" s="48"/>
      <c r="J660" s="21" t="s">
        <v>835</v>
      </c>
      <c r="K660" s="18" t="s">
        <v>26</v>
      </c>
      <c r="L660" s="18" t="s">
        <v>22</v>
      </c>
      <c r="M660" s="46">
        <v>0</v>
      </c>
      <c r="N660" s="42"/>
      <c r="O660" s="43">
        <f t="shared" si="10"/>
        <v>0</v>
      </c>
    </row>
    <row r="661" spans="1:35" s="19" customFormat="1" x14ac:dyDescent="0.3">
      <c r="A661" s="17" t="s">
        <v>702</v>
      </c>
      <c r="B661" s="17" t="s">
        <v>2480</v>
      </c>
      <c r="C661" s="22" t="s">
        <v>1511</v>
      </c>
      <c r="D661" s="24">
        <v>69142</v>
      </c>
      <c r="E661" s="22" t="s">
        <v>706</v>
      </c>
      <c r="F661" s="22">
        <v>4.9033945000000001</v>
      </c>
      <c r="G661" s="22">
        <v>45.817978099999998</v>
      </c>
      <c r="H661" s="38" t="s">
        <v>2793</v>
      </c>
      <c r="I661" s="48"/>
      <c r="J661" s="21" t="s">
        <v>835</v>
      </c>
      <c r="K661" s="57" t="s">
        <v>26</v>
      </c>
      <c r="L661" s="18" t="s">
        <v>22</v>
      </c>
      <c r="M661" s="42"/>
      <c r="N661" s="42"/>
      <c r="O661" s="43">
        <f t="shared" si="10"/>
        <v>0</v>
      </c>
      <c r="P661" s="36"/>
      <c r="Q661" s="36"/>
      <c r="R661" s="36"/>
      <c r="S661" s="36"/>
      <c r="T661" s="36"/>
      <c r="U661" s="36"/>
      <c r="V661" s="36"/>
      <c r="W661" s="36"/>
      <c r="X661" s="36"/>
      <c r="Y661" s="36"/>
      <c r="Z661" s="36"/>
      <c r="AA661" s="36"/>
      <c r="AB661" s="36"/>
      <c r="AC661" s="36"/>
      <c r="AD661" s="36"/>
      <c r="AE661" s="36"/>
      <c r="AF661" s="36"/>
      <c r="AG661" s="36"/>
      <c r="AH661" s="36"/>
      <c r="AI661" s="36"/>
    </row>
    <row r="662" spans="1:35" x14ac:dyDescent="0.3">
      <c r="A662" s="17" t="s">
        <v>702</v>
      </c>
      <c r="B662" s="17" t="s">
        <v>2481</v>
      </c>
      <c r="C662" s="22" t="s">
        <v>1512</v>
      </c>
      <c r="D662" s="24">
        <v>69009</v>
      </c>
      <c r="E662" s="22" t="s">
        <v>703</v>
      </c>
      <c r="F662" s="22">
        <v>4.7989274999999996</v>
      </c>
      <c r="G662" s="22">
        <v>45.778302600000004</v>
      </c>
      <c r="H662" s="38" t="s">
        <v>2792</v>
      </c>
      <c r="I662" s="48"/>
      <c r="J662" s="21" t="s">
        <v>827</v>
      </c>
      <c r="K662" s="18" t="s">
        <v>26</v>
      </c>
      <c r="L662" s="18" t="s">
        <v>22</v>
      </c>
      <c r="M662" s="46">
        <v>0</v>
      </c>
      <c r="N662" s="42"/>
      <c r="O662" s="43">
        <f t="shared" si="10"/>
        <v>0</v>
      </c>
    </row>
    <row r="663" spans="1:35" x14ac:dyDescent="0.3">
      <c r="A663" s="17" t="s">
        <v>702</v>
      </c>
      <c r="B663" s="17" t="s">
        <v>2482</v>
      </c>
      <c r="C663" s="22" t="s">
        <v>1513</v>
      </c>
      <c r="D663" s="24">
        <v>69002</v>
      </c>
      <c r="E663" s="22" t="s">
        <v>703</v>
      </c>
      <c r="F663" s="22">
        <v>4.8287637999999999</v>
      </c>
      <c r="G663" s="22">
        <v>45.749512000000003</v>
      </c>
      <c r="H663" s="38" t="s">
        <v>2793</v>
      </c>
      <c r="I663" s="48"/>
      <c r="J663" s="21" t="s">
        <v>835</v>
      </c>
      <c r="K663" s="18" t="s">
        <v>26</v>
      </c>
      <c r="L663" s="18" t="s">
        <v>22</v>
      </c>
      <c r="M663" s="46">
        <v>0</v>
      </c>
      <c r="N663" s="42"/>
      <c r="O663" s="43">
        <f t="shared" si="10"/>
        <v>0</v>
      </c>
    </row>
    <row r="664" spans="1:35" x14ac:dyDescent="0.3">
      <c r="A664" s="17" t="s">
        <v>711</v>
      </c>
      <c r="B664" s="17" t="s">
        <v>2483</v>
      </c>
      <c r="C664" s="22" t="s">
        <v>1514</v>
      </c>
      <c r="D664" s="24">
        <v>73100</v>
      </c>
      <c r="E664" s="22" t="s">
        <v>718</v>
      </c>
      <c r="F664" s="22">
        <v>5.9026452999999997</v>
      </c>
      <c r="G664" s="22">
        <v>45.677842499999997</v>
      </c>
      <c r="H664" s="38" t="s">
        <v>2792</v>
      </c>
      <c r="I664" s="48"/>
      <c r="J664" s="21" t="s">
        <v>824</v>
      </c>
      <c r="K664" s="18" t="s">
        <v>26</v>
      </c>
      <c r="L664" s="18" t="s">
        <v>22</v>
      </c>
      <c r="M664" s="46">
        <v>0</v>
      </c>
      <c r="N664" s="42"/>
      <c r="O664" s="43">
        <f t="shared" si="10"/>
        <v>0</v>
      </c>
    </row>
    <row r="665" spans="1:35" x14ac:dyDescent="0.3">
      <c r="A665" s="17" t="s">
        <v>711</v>
      </c>
      <c r="B665" s="17" t="s">
        <v>2484</v>
      </c>
      <c r="C665" s="22" t="s">
        <v>1515</v>
      </c>
      <c r="D665" s="24">
        <v>38660</v>
      </c>
      <c r="E665" s="22" t="s">
        <v>713</v>
      </c>
      <c r="F665" s="22">
        <v>5.9350750000000003</v>
      </c>
      <c r="G665" s="22">
        <v>45.327428699999999</v>
      </c>
      <c r="H665" s="38" t="s">
        <v>2793</v>
      </c>
      <c r="I665" s="48"/>
      <c r="J665" s="21" t="s">
        <v>835</v>
      </c>
      <c r="K665" s="57" t="s">
        <v>26</v>
      </c>
      <c r="L665" s="18" t="s">
        <v>22</v>
      </c>
      <c r="M665" s="42"/>
      <c r="N665" s="42"/>
      <c r="O665" s="43">
        <f t="shared" si="10"/>
        <v>0</v>
      </c>
    </row>
    <row r="666" spans="1:35" x14ac:dyDescent="0.3">
      <c r="A666" s="17" t="s">
        <v>711</v>
      </c>
      <c r="B666" s="17" t="s">
        <v>2485</v>
      </c>
      <c r="C666" s="22" t="s">
        <v>1516</v>
      </c>
      <c r="D666" s="24">
        <v>73100</v>
      </c>
      <c r="E666" s="22" t="s">
        <v>716</v>
      </c>
      <c r="F666" s="22">
        <v>5.8755535999999999</v>
      </c>
      <c r="G666" s="22">
        <v>45.757810900000003</v>
      </c>
      <c r="H666" s="38" t="s">
        <v>2794</v>
      </c>
      <c r="I666" s="48"/>
      <c r="J666" s="21" t="s">
        <v>824</v>
      </c>
      <c r="K666" s="18" t="s">
        <v>26</v>
      </c>
      <c r="L666" s="18" t="s">
        <v>22</v>
      </c>
      <c r="M666" s="42"/>
      <c r="N666" s="42"/>
      <c r="O666" s="43">
        <f t="shared" si="10"/>
        <v>0</v>
      </c>
    </row>
    <row r="667" spans="1:35" s="19" customFormat="1" x14ac:dyDescent="0.3">
      <c r="A667" s="17" t="s">
        <v>711</v>
      </c>
      <c r="B667" s="17" t="s">
        <v>2486</v>
      </c>
      <c r="C667" s="22" t="s">
        <v>1517</v>
      </c>
      <c r="D667" s="24">
        <v>69340</v>
      </c>
      <c r="E667" s="22" t="s">
        <v>715</v>
      </c>
      <c r="F667" s="22">
        <v>4.7729005000000004</v>
      </c>
      <c r="G667" s="22">
        <v>45.739656199999999</v>
      </c>
      <c r="H667" s="38" t="s">
        <v>2792</v>
      </c>
      <c r="I667" s="48"/>
      <c r="J667" s="21" t="s">
        <v>824</v>
      </c>
      <c r="K667" s="18" t="s">
        <v>26</v>
      </c>
      <c r="L667" s="18" t="s">
        <v>22</v>
      </c>
      <c r="M667" s="46">
        <v>0</v>
      </c>
      <c r="N667" s="42"/>
      <c r="O667" s="43">
        <f t="shared" si="10"/>
        <v>0</v>
      </c>
      <c r="P667" s="36"/>
      <c r="Q667" s="36"/>
      <c r="R667" s="36"/>
      <c r="S667" s="36"/>
      <c r="T667" s="36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F667" s="36"/>
      <c r="AG667" s="36"/>
      <c r="AH667" s="36"/>
      <c r="AI667" s="36"/>
    </row>
    <row r="668" spans="1:35" s="19" customFormat="1" x14ac:dyDescent="0.3">
      <c r="A668" s="17" t="s">
        <v>711</v>
      </c>
      <c r="B668" s="17" t="s">
        <v>2487</v>
      </c>
      <c r="C668" s="22" t="s">
        <v>1518</v>
      </c>
      <c r="D668" s="24">
        <v>26320</v>
      </c>
      <c r="E668" s="22" t="s">
        <v>712</v>
      </c>
      <c r="F668" s="22">
        <v>4.9568839000000002</v>
      </c>
      <c r="G668" s="22">
        <v>44.971932000000002</v>
      </c>
      <c r="H668" s="38" t="s">
        <v>2792</v>
      </c>
      <c r="I668" s="48"/>
      <c r="J668" s="21" t="s">
        <v>824</v>
      </c>
      <c r="K668" s="18" t="s">
        <v>26</v>
      </c>
      <c r="L668" s="18" t="s">
        <v>22</v>
      </c>
      <c r="M668" s="46">
        <v>0</v>
      </c>
      <c r="N668" s="42"/>
      <c r="O668" s="43">
        <f t="shared" si="10"/>
        <v>0</v>
      </c>
      <c r="P668" s="36"/>
      <c r="Q668" s="36"/>
      <c r="R668" s="36"/>
      <c r="S668" s="36"/>
      <c r="T668" s="36"/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F668" s="36"/>
      <c r="AG668" s="36"/>
      <c r="AH668" s="36"/>
      <c r="AI668" s="36"/>
    </row>
    <row r="669" spans="1:35" x14ac:dyDescent="0.3">
      <c r="A669" s="17" t="s">
        <v>711</v>
      </c>
      <c r="B669" s="17" t="s">
        <v>2488</v>
      </c>
      <c r="C669" s="22" t="s">
        <v>1519</v>
      </c>
      <c r="D669" s="24">
        <v>38240</v>
      </c>
      <c r="E669" s="22" t="s">
        <v>714</v>
      </c>
      <c r="F669" s="22">
        <v>5.7922767000000004</v>
      </c>
      <c r="G669" s="22">
        <v>45.223376199999997</v>
      </c>
      <c r="H669" s="38" t="s">
        <v>2793</v>
      </c>
      <c r="I669" s="48"/>
      <c r="J669" s="21" t="s">
        <v>835</v>
      </c>
      <c r="K669" s="18" t="s">
        <v>26</v>
      </c>
      <c r="L669" s="18" t="s">
        <v>22</v>
      </c>
      <c r="M669" s="46">
        <v>0</v>
      </c>
      <c r="N669" s="42"/>
      <c r="O669" s="43">
        <f t="shared" si="10"/>
        <v>0</v>
      </c>
    </row>
    <row r="670" spans="1:35" x14ac:dyDescent="0.3">
      <c r="A670" s="17" t="s">
        <v>711</v>
      </c>
      <c r="B670" s="17" t="s">
        <v>2489</v>
      </c>
      <c r="C670" s="22" t="s">
        <v>1520</v>
      </c>
      <c r="D670" s="24">
        <v>69370</v>
      </c>
      <c r="E670" s="22" t="s">
        <v>717</v>
      </c>
      <c r="F670" s="22">
        <v>4.8098083000000003</v>
      </c>
      <c r="G670" s="22">
        <v>45.796902099999997</v>
      </c>
      <c r="H670" s="38" t="s">
        <v>2792</v>
      </c>
      <c r="I670" s="48"/>
      <c r="J670" s="21" t="s">
        <v>823</v>
      </c>
      <c r="K670" s="18" t="s">
        <v>26</v>
      </c>
      <c r="L670" s="18" t="s">
        <v>19</v>
      </c>
      <c r="M670" s="46">
        <v>0</v>
      </c>
      <c r="N670" s="42"/>
      <c r="O670" s="43">
        <f t="shared" si="10"/>
        <v>0</v>
      </c>
    </row>
    <row r="671" spans="1:35" x14ac:dyDescent="0.3">
      <c r="A671" s="17" t="s">
        <v>1824</v>
      </c>
      <c r="B671" s="17" t="s">
        <v>2490</v>
      </c>
      <c r="C671" s="22" t="s">
        <v>1521</v>
      </c>
      <c r="D671" s="24">
        <v>63100</v>
      </c>
      <c r="E671" s="22" t="s">
        <v>578</v>
      </c>
      <c r="F671" s="22">
        <v>3.1016126000000002</v>
      </c>
      <c r="G671" s="22">
        <v>45.786107899999998</v>
      </c>
      <c r="H671" s="38" t="s">
        <v>2792</v>
      </c>
      <c r="I671" s="48"/>
      <c r="J671" s="21" t="s">
        <v>823</v>
      </c>
      <c r="K671" s="18" t="s">
        <v>26</v>
      </c>
      <c r="L671" s="18" t="s">
        <v>22</v>
      </c>
      <c r="M671" s="46">
        <v>0</v>
      </c>
      <c r="N671" s="42"/>
      <c r="O671" s="43">
        <f t="shared" si="10"/>
        <v>0</v>
      </c>
    </row>
    <row r="672" spans="1:35" s="19" customFormat="1" x14ac:dyDescent="0.3">
      <c r="A672" s="17" t="s">
        <v>1824</v>
      </c>
      <c r="B672" s="17" t="s">
        <v>2491</v>
      </c>
      <c r="C672" s="22" t="s">
        <v>1522</v>
      </c>
      <c r="D672" s="24">
        <v>69003</v>
      </c>
      <c r="E672" s="22" t="s">
        <v>703</v>
      </c>
      <c r="F672" s="22">
        <v>4.8647222000000001</v>
      </c>
      <c r="G672" s="22">
        <v>45.761166699999997</v>
      </c>
      <c r="H672" s="38" t="s">
        <v>2792</v>
      </c>
      <c r="I672" s="48"/>
      <c r="J672" s="21" t="s">
        <v>823</v>
      </c>
      <c r="K672" s="18" t="s">
        <v>26</v>
      </c>
      <c r="L672" s="18" t="s">
        <v>22</v>
      </c>
      <c r="M672" s="46">
        <v>0</v>
      </c>
      <c r="N672" s="42"/>
      <c r="O672" s="43">
        <f t="shared" si="10"/>
        <v>0</v>
      </c>
      <c r="P672" s="36"/>
      <c r="Q672" s="36"/>
      <c r="R672" s="36"/>
      <c r="S672" s="36"/>
      <c r="T672" s="36"/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F672" s="36"/>
      <c r="AG672" s="36"/>
      <c r="AH672" s="36"/>
      <c r="AI672" s="36"/>
    </row>
    <row r="673" spans="1:35" s="19" customFormat="1" x14ac:dyDescent="0.3">
      <c r="A673" s="17" t="s">
        <v>1824</v>
      </c>
      <c r="B673" s="17" t="s">
        <v>2492</v>
      </c>
      <c r="C673" s="22" t="s">
        <v>1523</v>
      </c>
      <c r="D673" s="24">
        <v>69006</v>
      </c>
      <c r="E673" s="22" t="s">
        <v>703</v>
      </c>
      <c r="F673" s="22">
        <v>4.8437799999999998</v>
      </c>
      <c r="G673" s="22">
        <v>45.77</v>
      </c>
      <c r="H673" s="38" t="s">
        <v>2792</v>
      </c>
      <c r="I673" s="48"/>
      <c r="J673" s="21" t="s">
        <v>824</v>
      </c>
      <c r="K673" s="18" t="s">
        <v>26</v>
      </c>
      <c r="L673" s="18" t="s">
        <v>22</v>
      </c>
      <c r="M673" s="46">
        <v>0</v>
      </c>
      <c r="N673" s="42"/>
      <c r="O673" s="43">
        <f t="shared" si="10"/>
        <v>0</v>
      </c>
      <c r="P673" s="36"/>
      <c r="Q673" s="36"/>
      <c r="R673" s="36"/>
      <c r="S673" s="36"/>
      <c r="T673" s="36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F673" s="36"/>
      <c r="AG673" s="36"/>
      <c r="AH673" s="36"/>
      <c r="AI673" s="36"/>
    </row>
    <row r="674" spans="1:35" x14ac:dyDescent="0.3">
      <c r="A674" s="17" t="s">
        <v>1824</v>
      </c>
      <c r="B674" s="17" t="s">
        <v>2493</v>
      </c>
      <c r="C674" s="22" t="s">
        <v>1524</v>
      </c>
      <c r="D674" s="24">
        <v>38200</v>
      </c>
      <c r="E674" s="22" t="s">
        <v>691</v>
      </c>
      <c r="F674" s="22">
        <v>4.9127501999999996</v>
      </c>
      <c r="G674" s="22">
        <v>45.561469199999998</v>
      </c>
      <c r="H674" s="38" t="s">
        <v>2793</v>
      </c>
      <c r="I674" s="48"/>
      <c r="J674" s="21" t="s">
        <v>835</v>
      </c>
      <c r="K674" s="18" t="s">
        <v>26</v>
      </c>
      <c r="L674" s="18" t="s">
        <v>22</v>
      </c>
      <c r="M674" s="46">
        <v>0</v>
      </c>
      <c r="N674" s="42"/>
      <c r="O674" s="43">
        <f t="shared" si="10"/>
        <v>0</v>
      </c>
    </row>
    <row r="675" spans="1:35" s="19" customFormat="1" x14ac:dyDescent="0.3">
      <c r="A675" s="17" t="s">
        <v>203</v>
      </c>
      <c r="B675" s="17" t="s">
        <v>2494</v>
      </c>
      <c r="C675" s="22" t="s">
        <v>1525</v>
      </c>
      <c r="D675" s="24">
        <v>39100</v>
      </c>
      <c r="E675" s="22" t="s">
        <v>1526</v>
      </c>
      <c r="F675" s="22">
        <v>5.4686599999999999</v>
      </c>
      <c r="G675" s="22">
        <v>47.081899999999997</v>
      </c>
      <c r="H675" s="38" t="s">
        <v>2793</v>
      </c>
      <c r="I675" s="48"/>
      <c r="J675" s="21" t="s">
        <v>835</v>
      </c>
      <c r="K675" s="57" t="s">
        <v>26</v>
      </c>
      <c r="L675" s="18" t="s">
        <v>22</v>
      </c>
      <c r="M675" s="42"/>
      <c r="N675" s="42"/>
      <c r="O675" s="43">
        <f t="shared" si="10"/>
        <v>0</v>
      </c>
      <c r="P675" s="36"/>
      <c r="Q675" s="36"/>
      <c r="R675" s="36"/>
      <c r="S675" s="36"/>
      <c r="T675" s="36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F675" s="36"/>
      <c r="AG675" s="36"/>
      <c r="AH675" s="36"/>
      <c r="AI675" s="36"/>
    </row>
    <row r="676" spans="1:35" x14ac:dyDescent="0.3">
      <c r="A676" s="17" t="s">
        <v>203</v>
      </c>
      <c r="B676" s="17" t="s">
        <v>2495</v>
      </c>
      <c r="C676" s="22" t="s">
        <v>1527</v>
      </c>
      <c r="D676" s="24">
        <v>70022</v>
      </c>
      <c r="E676" s="22" t="s">
        <v>204</v>
      </c>
      <c r="F676" s="22">
        <v>6.1561940000000002</v>
      </c>
      <c r="G676" s="22">
        <v>47.617508000000001</v>
      </c>
      <c r="H676" s="38" t="s">
        <v>2792</v>
      </c>
      <c r="I676" s="48"/>
      <c r="J676" s="21" t="s">
        <v>823</v>
      </c>
      <c r="K676" s="18" t="s">
        <v>26</v>
      </c>
      <c r="L676" s="18" t="s">
        <v>22</v>
      </c>
      <c r="M676" s="46">
        <v>0</v>
      </c>
      <c r="N676" s="42"/>
      <c r="O676" s="43">
        <f t="shared" si="10"/>
        <v>0</v>
      </c>
    </row>
    <row r="677" spans="1:35" x14ac:dyDescent="0.3">
      <c r="A677" s="17" t="s">
        <v>203</v>
      </c>
      <c r="B677" s="17" t="s">
        <v>2496</v>
      </c>
      <c r="C677" s="22" t="s">
        <v>1528</v>
      </c>
      <c r="D677" s="24">
        <v>25000</v>
      </c>
      <c r="E677" s="22" t="s">
        <v>205</v>
      </c>
      <c r="F677" s="22">
        <v>5.9736818999999999</v>
      </c>
      <c r="G677" s="22">
        <v>47.219335200000003</v>
      </c>
      <c r="H677" s="38" t="s">
        <v>2793</v>
      </c>
      <c r="I677" s="48"/>
      <c r="J677" s="21" t="s">
        <v>835</v>
      </c>
      <c r="K677" s="57" t="s">
        <v>26</v>
      </c>
      <c r="L677" s="18" t="s">
        <v>22</v>
      </c>
      <c r="M677" s="42"/>
      <c r="N677" s="42"/>
      <c r="O677" s="43">
        <f t="shared" si="10"/>
        <v>0</v>
      </c>
    </row>
    <row r="678" spans="1:35" x14ac:dyDescent="0.3">
      <c r="A678" s="17" t="s">
        <v>225</v>
      </c>
      <c r="B678" s="17" t="s">
        <v>2497</v>
      </c>
      <c r="C678" s="22" t="s">
        <v>1529</v>
      </c>
      <c r="D678" s="24">
        <v>71400</v>
      </c>
      <c r="E678" s="22" t="s">
        <v>232</v>
      </c>
      <c r="F678" s="22">
        <v>4.2861200000000004</v>
      </c>
      <c r="G678" s="22">
        <v>46.949599999999997</v>
      </c>
      <c r="H678" s="38" t="s">
        <v>2793</v>
      </c>
      <c r="I678" s="48"/>
      <c r="J678" s="21" t="s">
        <v>835</v>
      </c>
      <c r="K678" s="57" t="s">
        <v>26</v>
      </c>
      <c r="L678" s="18" t="s">
        <v>22</v>
      </c>
      <c r="M678" s="42"/>
      <c r="N678" s="42"/>
      <c r="O678" s="43">
        <f t="shared" si="10"/>
        <v>0</v>
      </c>
    </row>
    <row r="679" spans="1:35" x14ac:dyDescent="0.3">
      <c r="A679" s="17" t="s">
        <v>225</v>
      </c>
      <c r="B679" s="17" t="s">
        <v>2498</v>
      </c>
      <c r="C679" s="22" t="s">
        <v>1530</v>
      </c>
      <c r="D679" s="24">
        <v>71300</v>
      </c>
      <c r="E679" s="22" t="s">
        <v>229</v>
      </c>
      <c r="F679" s="22">
        <v>4.3655650000000001</v>
      </c>
      <c r="G679" s="22">
        <v>46.675252999999998</v>
      </c>
      <c r="H679" s="38" t="s">
        <v>2793</v>
      </c>
      <c r="I679" s="48"/>
      <c r="J679" s="21" t="s">
        <v>835</v>
      </c>
      <c r="K679" s="57" t="s">
        <v>26</v>
      </c>
      <c r="L679" s="18" t="s">
        <v>22</v>
      </c>
      <c r="M679" s="42"/>
      <c r="N679" s="42"/>
      <c r="O679" s="43">
        <f t="shared" si="10"/>
        <v>0</v>
      </c>
    </row>
    <row r="680" spans="1:35" x14ac:dyDescent="0.3">
      <c r="A680" s="17" t="s">
        <v>225</v>
      </c>
      <c r="B680" s="17" t="s">
        <v>2499</v>
      </c>
      <c r="C680" s="22" t="s">
        <v>1531</v>
      </c>
      <c r="D680" s="24">
        <v>71700</v>
      </c>
      <c r="E680" s="22" t="s">
        <v>233</v>
      </c>
      <c r="F680" s="22">
        <v>4.9114626000000001</v>
      </c>
      <c r="G680" s="22">
        <v>46.562068099999998</v>
      </c>
      <c r="H680" s="38" t="s">
        <v>2793</v>
      </c>
      <c r="I680" s="48"/>
      <c r="J680" s="21" t="s">
        <v>835</v>
      </c>
      <c r="K680" s="18" t="s">
        <v>26</v>
      </c>
      <c r="L680" s="18" t="s">
        <v>22</v>
      </c>
      <c r="M680" s="46">
        <v>0</v>
      </c>
      <c r="N680" s="42"/>
      <c r="O680" s="43">
        <f t="shared" si="10"/>
        <v>0</v>
      </c>
    </row>
    <row r="681" spans="1:35" s="19" customFormat="1" x14ac:dyDescent="0.3">
      <c r="A681" s="17" t="s">
        <v>225</v>
      </c>
      <c r="B681" s="17" t="s">
        <v>2500</v>
      </c>
      <c r="C681" s="22" t="s">
        <v>1532</v>
      </c>
      <c r="D681" s="24">
        <v>71022</v>
      </c>
      <c r="E681" s="22" t="s">
        <v>226</v>
      </c>
      <c r="F681" s="22">
        <v>4.8334859999999997</v>
      </c>
      <c r="G681" s="22">
        <v>46.30415</v>
      </c>
      <c r="H681" s="38" t="s">
        <v>2792</v>
      </c>
      <c r="I681" s="48"/>
      <c r="J681" s="21" t="s">
        <v>822</v>
      </c>
      <c r="K681" s="18" t="s">
        <v>26</v>
      </c>
      <c r="L681" s="18" t="s">
        <v>22</v>
      </c>
      <c r="M681" s="46">
        <v>0</v>
      </c>
      <c r="N681" s="42"/>
      <c r="O681" s="43">
        <f t="shared" si="10"/>
        <v>0</v>
      </c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</row>
    <row r="682" spans="1:35" x14ac:dyDescent="0.3">
      <c r="A682" s="17" t="s">
        <v>225</v>
      </c>
      <c r="B682" s="17" t="s">
        <v>2501</v>
      </c>
      <c r="C682" s="22" t="s">
        <v>1533</v>
      </c>
      <c r="D682" s="24">
        <v>71332</v>
      </c>
      <c r="E682" s="22" t="s">
        <v>227</v>
      </c>
      <c r="F682" s="22">
        <v>4.8539469999999998</v>
      </c>
      <c r="G682" s="22">
        <v>46.780763999999998</v>
      </c>
      <c r="H682" s="38" t="s">
        <v>2792</v>
      </c>
      <c r="I682" s="48"/>
      <c r="J682" s="21" t="s">
        <v>823</v>
      </c>
      <c r="K682" s="18" t="s">
        <v>26</v>
      </c>
      <c r="L682" s="18" t="s">
        <v>22</v>
      </c>
      <c r="M682" s="46">
        <v>0</v>
      </c>
      <c r="N682" s="42"/>
      <c r="O682" s="43">
        <f t="shared" si="10"/>
        <v>0</v>
      </c>
    </row>
    <row r="683" spans="1:35" s="19" customFormat="1" x14ac:dyDescent="0.3">
      <c r="A683" s="17" t="s">
        <v>225</v>
      </c>
      <c r="B683" s="17" t="s">
        <v>2502</v>
      </c>
      <c r="C683" s="22" t="s">
        <v>1534</v>
      </c>
      <c r="D683" s="24">
        <v>71160</v>
      </c>
      <c r="E683" s="22" t="s">
        <v>231</v>
      </c>
      <c r="F683" s="22">
        <v>3.9793759999999998</v>
      </c>
      <c r="G683" s="22">
        <v>46.480798</v>
      </c>
      <c r="H683" s="38" t="s">
        <v>2792</v>
      </c>
      <c r="I683" s="48"/>
      <c r="J683" s="21" t="s">
        <v>824</v>
      </c>
      <c r="K683" s="18" t="s">
        <v>26</v>
      </c>
      <c r="L683" s="18" t="s">
        <v>22</v>
      </c>
      <c r="M683" s="46">
        <v>0</v>
      </c>
      <c r="N683" s="42"/>
      <c r="O683" s="43">
        <f t="shared" si="10"/>
        <v>0</v>
      </c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</row>
    <row r="684" spans="1:35" s="19" customFormat="1" x14ac:dyDescent="0.3">
      <c r="A684" s="17" t="s">
        <v>225</v>
      </c>
      <c r="B684" s="17" t="s">
        <v>2503</v>
      </c>
      <c r="C684" s="22" t="s">
        <v>1535</v>
      </c>
      <c r="D684" s="24">
        <v>71206</v>
      </c>
      <c r="E684" s="22" t="s">
        <v>228</v>
      </c>
      <c r="F684" s="22">
        <v>4.4278000000000004</v>
      </c>
      <c r="G684" s="22">
        <v>46.805351000000002</v>
      </c>
      <c r="H684" s="38" t="s">
        <v>2793</v>
      </c>
      <c r="I684" s="48"/>
      <c r="J684" s="21" t="s">
        <v>835</v>
      </c>
      <c r="K684" s="18" t="s">
        <v>26</v>
      </c>
      <c r="L684" s="18" t="s">
        <v>22</v>
      </c>
      <c r="M684" s="46">
        <v>0</v>
      </c>
      <c r="N684" s="42"/>
      <c r="O684" s="43">
        <f t="shared" si="10"/>
        <v>0</v>
      </c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</row>
    <row r="685" spans="1:35" s="19" customFormat="1" x14ac:dyDescent="0.3">
      <c r="A685" s="17" t="s">
        <v>225</v>
      </c>
      <c r="B685" s="17" t="s">
        <v>2504</v>
      </c>
      <c r="C685" s="22" t="s">
        <v>1536</v>
      </c>
      <c r="D685" s="24">
        <v>71500</v>
      </c>
      <c r="E685" s="22" t="s">
        <v>230</v>
      </c>
      <c r="F685" s="22">
        <v>5.2235860000000001</v>
      </c>
      <c r="G685" s="22">
        <v>46.627392</v>
      </c>
      <c r="H685" s="38" t="s">
        <v>2793</v>
      </c>
      <c r="I685" s="48"/>
      <c r="J685" s="21" t="s">
        <v>835</v>
      </c>
      <c r="K685" s="57" t="s">
        <v>26</v>
      </c>
      <c r="L685" s="18" t="s">
        <v>22</v>
      </c>
      <c r="M685" s="42"/>
      <c r="N685" s="42"/>
      <c r="O685" s="43">
        <f t="shared" si="10"/>
        <v>0</v>
      </c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</row>
    <row r="686" spans="1:35" x14ac:dyDescent="0.3">
      <c r="A686" s="17" t="s">
        <v>225</v>
      </c>
      <c r="B686" s="17" t="s">
        <v>2505</v>
      </c>
      <c r="C686" s="22" t="s">
        <v>1537</v>
      </c>
      <c r="D686" s="24">
        <v>71000</v>
      </c>
      <c r="E686" s="22" t="s">
        <v>226</v>
      </c>
      <c r="F686" s="22">
        <v>4.8228140000000002</v>
      </c>
      <c r="G686" s="22">
        <v>46.297474100000002</v>
      </c>
      <c r="H686" s="38" t="s">
        <v>2792</v>
      </c>
      <c r="I686" s="48"/>
      <c r="J686" s="21" t="s">
        <v>824</v>
      </c>
      <c r="K686" s="18" t="s">
        <v>26</v>
      </c>
      <c r="L686" s="18" t="s">
        <v>22</v>
      </c>
      <c r="M686" s="46">
        <v>0</v>
      </c>
      <c r="N686" s="42"/>
      <c r="O686" s="43">
        <f t="shared" si="10"/>
        <v>0</v>
      </c>
    </row>
    <row r="687" spans="1:35" x14ac:dyDescent="0.3">
      <c r="A687" s="17" t="s">
        <v>135</v>
      </c>
      <c r="B687" s="17" t="s">
        <v>2506</v>
      </c>
      <c r="C687" s="22" t="s">
        <v>1538</v>
      </c>
      <c r="D687" s="24">
        <v>72500</v>
      </c>
      <c r="E687" s="22" t="s">
        <v>1539</v>
      </c>
      <c r="F687" s="22">
        <v>0.426701</v>
      </c>
      <c r="G687" s="22">
        <v>47.686100000000003</v>
      </c>
      <c r="H687" s="38" t="s">
        <v>2793</v>
      </c>
      <c r="I687" s="48"/>
      <c r="J687" s="21" t="s">
        <v>835</v>
      </c>
      <c r="K687" s="57" t="s">
        <v>26</v>
      </c>
      <c r="L687" s="18" t="s">
        <v>22</v>
      </c>
      <c r="M687" s="42"/>
      <c r="N687" s="42"/>
      <c r="O687" s="43">
        <f t="shared" si="10"/>
        <v>0</v>
      </c>
    </row>
    <row r="688" spans="1:35" x14ac:dyDescent="0.3">
      <c r="A688" s="17" t="s">
        <v>135</v>
      </c>
      <c r="B688" s="17" t="s">
        <v>2507</v>
      </c>
      <c r="C688" s="22" t="s">
        <v>1540</v>
      </c>
      <c r="D688" s="24">
        <v>72000</v>
      </c>
      <c r="E688" s="22" t="s">
        <v>136</v>
      </c>
      <c r="F688" s="22">
        <v>0.16939899999999999</v>
      </c>
      <c r="G688" s="22">
        <v>48.013792899999999</v>
      </c>
      <c r="H688" s="38" t="s">
        <v>2793</v>
      </c>
      <c r="I688" s="48"/>
      <c r="J688" s="21" t="s">
        <v>835</v>
      </c>
      <c r="K688" s="57" t="s">
        <v>26</v>
      </c>
      <c r="L688" s="18" t="s">
        <v>22</v>
      </c>
      <c r="M688" s="42"/>
      <c r="N688" s="42"/>
      <c r="O688" s="43">
        <f t="shared" si="10"/>
        <v>0</v>
      </c>
    </row>
    <row r="689" spans="1:35" x14ac:dyDescent="0.3">
      <c r="A689" s="17" t="s">
        <v>135</v>
      </c>
      <c r="B689" s="17" t="s">
        <v>2508</v>
      </c>
      <c r="C689" s="22" t="s">
        <v>1541</v>
      </c>
      <c r="D689" s="24">
        <v>72200</v>
      </c>
      <c r="E689" s="22" t="s">
        <v>140</v>
      </c>
      <c r="F689" s="22">
        <v>-7.4454800000012006E-2</v>
      </c>
      <c r="G689" s="22">
        <v>47.696384399999999</v>
      </c>
      <c r="H689" s="38" t="s">
        <v>2793</v>
      </c>
      <c r="I689" s="48"/>
      <c r="J689" s="21" t="s">
        <v>835</v>
      </c>
      <c r="K689" s="57" t="s">
        <v>26</v>
      </c>
      <c r="L689" s="18" t="s">
        <v>22</v>
      </c>
      <c r="M689" s="42"/>
      <c r="N689" s="42"/>
      <c r="O689" s="43">
        <f t="shared" si="10"/>
        <v>0</v>
      </c>
    </row>
    <row r="690" spans="1:35" x14ac:dyDescent="0.3">
      <c r="A690" s="17" t="s">
        <v>135</v>
      </c>
      <c r="B690" s="17" t="s">
        <v>2509</v>
      </c>
      <c r="C690" s="22" t="s">
        <v>1542</v>
      </c>
      <c r="D690" s="24">
        <v>72600</v>
      </c>
      <c r="E690" s="22" t="s">
        <v>139</v>
      </c>
      <c r="F690" s="22">
        <v>0.37019669999999999</v>
      </c>
      <c r="G690" s="22">
        <v>48.348926900000002</v>
      </c>
      <c r="H690" s="38" t="s">
        <v>2793</v>
      </c>
      <c r="I690" s="48"/>
      <c r="J690" s="21" t="s">
        <v>835</v>
      </c>
      <c r="K690" s="57" t="s">
        <v>26</v>
      </c>
      <c r="L690" s="18" t="s">
        <v>22</v>
      </c>
      <c r="M690" s="42"/>
      <c r="N690" s="42"/>
      <c r="O690" s="43">
        <f t="shared" si="10"/>
        <v>0</v>
      </c>
    </row>
    <row r="691" spans="1:35" s="19" customFormat="1" x14ac:dyDescent="0.3">
      <c r="A691" s="17" t="s">
        <v>135</v>
      </c>
      <c r="B691" s="17" t="s">
        <v>2510</v>
      </c>
      <c r="C691" s="22" t="s">
        <v>1543</v>
      </c>
      <c r="D691" s="24">
        <v>72300</v>
      </c>
      <c r="E691" s="22" t="s">
        <v>137</v>
      </c>
      <c r="F691" s="22">
        <v>-0.31699660000000002</v>
      </c>
      <c r="G691" s="22">
        <v>47.837599099999998</v>
      </c>
      <c r="H691" s="38" t="s">
        <v>2793</v>
      </c>
      <c r="I691" s="48"/>
      <c r="J691" s="21" t="s">
        <v>835</v>
      </c>
      <c r="K691" s="18" t="s">
        <v>26</v>
      </c>
      <c r="L691" s="18" t="s">
        <v>22</v>
      </c>
      <c r="M691" s="46">
        <v>0</v>
      </c>
      <c r="N691" s="42"/>
      <c r="O691" s="43">
        <f t="shared" si="10"/>
        <v>0</v>
      </c>
      <c r="P691" s="36"/>
      <c r="Q691" s="36"/>
      <c r="R691" s="36"/>
      <c r="S691" s="36"/>
      <c r="T691" s="36"/>
      <c r="U691" s="36"/>
      <c r="V691" s="36"/>
      <c r="W691" s="36"/>
      <c r="X691" s="36"/>
      <c r="Y691" s="36"/>
      <c r="Z691" s="36"/>
      <c r="AA691" s="36"/>
      <c r="AB691" s="36"/>
      <c r="AC691" s="36"/>
      <c r="AD691" s="36"/>
      <c r="AE691" s="36"/>
      <c r="AF691" s="36"/>
      <c r="AG691" s="36"/>
      <c r="AH691" s="36"/>
      <c r="AI691" s="36"/>
    </row>
    <row r="692" spans="1:35" s="19" customFormat="1" x14ac:dyDescent="0.3">
      <c r="A692" s="17" t="s">
        <v>135</v>
      </c>
      <c r="B692" s="17" t="s">
        <v>2511</v>
      </c>
      <c r="C692" s="22" t="s">
        <v>1544</v>
      </c>
      <c r="D692" s="24">
        <v>72033</v>
      </c>
      <c r="E692" s="22" t="s">
        <v>136</v>
      </c>
      <c r="F692" s="22">
        <v>0.22060879999999999</v>
      </c>
      <c r="G692" s="22">
        <v>47.9968</v>
      </c>
      <c r="H692" s="38" t="s">
        <v>2792</v>
      </c>
      <c r="I692" s="48"/>
      <c r="J692" s="21" t="s">
        <v>822</v>
      </c>
      <c r="K692" s="18" t="s">
        <v>26</v>
      </c>
      <c r="L692" s="18" t="s">
        <v>22</v>
      </c>
      <c r="M692" s="46">
        <v>0</v>
      </c>
      <c r="N692" s="42"/>
      <c r="O692" s="43">
        <f t="shared" si="10"/>
        <v>0</v>
      </c>
      <c r="P692" s="36"/>
      <c r="Q692" s="36"/>
      <c r="R692" s="36"/>
      <c r="S692" s="36"/>
      <c r="T692" s="36"/>
      <c r="U692" s="36"/>
      <c r="V692" s="36"/>
      <c r="W692" s="36"/>
      <c r="X692" s="36"/>
      <c r="Y692" s="36"/>
      <c r="Z692" s="36"/>
      <c r="AA692" s="36"/>
      <c r="AB692" s="36"/>
      <c r="AC692" s="36"/>
      <c r="AD692" s="36"/>
      <c r="AE692" s="36"/>
      <c r="AF692" s="36"/>
      <c r="AG692" s="36"/>
      <c r="AH692" s="36"/>
      <c r="AI692" s="36"/>
    </row>
    <row r="693" spans="1:35" s="19" customFormat="1" x14ac:dyDescent="0.3">
      <c r="A693" s="17" t="s">
        <v>135</v>
      </c>
      <c r="B693" s="17" t="s">
        <v>2512</v>
      </c>
      <c r="C693" s="22" t="s">
        <v>1545</v>
      </c>
      <c r="D693" s="24">
        <v>72400</v>
      </c>
      <c r="E693" s="22" t="s">
        <v>138</v>
      </c>
      <c r="F693" s="22">
        <v>0.65244489999999999</v>
      </c>
      <c r="G693" s="22">
        <v>48.187220000000003</v>
      </c>
      <c r="H693" s="38" t="s">
        <v>2793</v>
      </c>
      <c r="I693" s="48"/>
      <c r="J693" s="21" t="s">
        <v>835</v>
      </c>
      <c r="K693" s="57" t="s">
        <v>26</v>
      </c>
      <c r="L693" s="18" t="s">
        <v>22</v>
      </c>
      <c r="M693" s="42"/>
      <c r="N693" s="42"/>
      <c r="O693" s="43">
        <f t="shared" si="10"/>
        <v>0</v>
      </c>
      <c r="P693" s="36"/>
      <c r="Q693" s="36"/>
      <c r="R693" s="36"/>
      <c r="S693" s="36"/>
      <c r="T693" s="36"/>
      <c r="U693" s="36"/>
      <c r="V693" s="36"/>
      <c r="W693" s="36"/>
      <c r="X693" s="36"/>
      <c r="Y693" s="36"/>
      <c r="Z693" s="36"/>
      <c r="AA693" s="36"/>
      <c r="AB693" s="36"/>
      <c r="AC693" s="36"/>
      <c r="AD693" s="36"/>
      <c r="AE693" s="36"/>
      <c r="AF693" s="36"/>
      <c r="AG693" s="36"/>
      <c r="AH693" s="36"/>
      <c r="AI693" s="36"/>
    </row>
    <row r="694" spans="1:35" x14ac:dyDescent="0.3">
      <c r="A694" s="17" t="s">
        <v>660</v>
      </c>
      <c r="B694" s="17" t="s">
        <v>2513</v>
      </c>
      <c r="C694" s="22" t="s">
        <v>1546</v>
      </c>
      <c r="D694" s="24">
        <v>73600</v>
      </c>
      <c r="E694" s="22" t="s">
        <v>665</v>
      </c>
      <c r="F694" s="22">
        <v>6.5346257000000003</v>
      </c>
      <c r="G694" s="22">
        <v>45.483193300000003</v>
      </c>
      <c r="H694" s="38" t="s">
        <v>2793</v>
      </c>
      <c r="I694" s="48"/>
      <c r="J694" s="21" t="s">
        <v>835</v>
      </c>
      <c r="K694" s="18" t="s">
        <v>26</v>
      </c>
      <c r="L694" s="18" t="s">
        <v>22</v>
      </c>
      <c r="M694" s="46">
        <v>0</v>
      </c>
      <c r="N694" s="42"/>
      <c r="O694" s="43">
        <f t="shared" si="10"/>
        <v>0</v>
      </c>
    </row>
    <row r="695" spans="1:35" x14ac:dyDescent="0.3">
      <c r="A695" s="17" t="s">
        <v>660</v>
      </c>
      <c r="B695" s="17" t="s">
        <v>2514</v>
      </c>
      <c r="C695" s="22" t="s">
        <v>1547</v>
      </c>
      <c r="D695" s="24">
        <v>73015</v>
      </c>
      <c r="E695" s="22" t="s">
        <v>662</v>
      </c>
      <c r="F695" s="22">
        <v>5.9141586999999998</v>
      </c>
      <c r="G695" s="22">
        <v>45.567495100000002</v>
      </c>
      <c r="H695" s="38" t="s">
        <v>2792</v>
      </c>
      <c r="I695" s="48"/>
      <c r="J695" s="21" t="s">
        <v>822</v>
      </c>
      <c r="K695" s="18" t="s">
        <v>26</v>
      </c>
      <c r="L695" s="18" t="s">
        <v>22</v>
      </c>
      <c r="M695" s="46">
        <v>0</v>
      </c>
      <c r="N695" s="42"/>
      <c r="O695" s="43">
        <f t="shared" si="10"/>
        <v>0</v>
      </c>
    </row>
    <row r="696" spans="1:35" x14ac:dyDescent="0.3">
      <c r="A696" s="17" t="s">
        <v>660</v>
      </c>
      <c r="B696" s="17" t="s">
        <v>2515</v>
      </c>
      <c r="C696" s="22" t="s">
        <v>1548</v>
      </c>
      <c r="D696" s="24">
        <v>73106</v>
      </c>
      <c r="E696" s="22" t="s">
        <v>663</v>
      </c>
      <c r="F696" s="22">
        <v>5.9100663999999998</v>
      </c>
      <c r="G696" s="22">
        <v>45.685923099999997</v>
      </c>
      <c r="H696" s="38" t="s">
        <v>2793</v>
      </c>
      <c r="I696" s="48"/>
      <c r="J696" s="21" t="s">
        <v>835</v>
      </c>
      <c r="K696" s="18" t="s">
        <v>26</v>
      </c>
      <c r="L696" s="18" t="s">
        <v>22</v>
      </c>
      <c r="M696" s="46">
        <v>0</v>
      </c>
      <c r="N696" s="42"/>
      <c r="O696" s="43">
        <f t="shared" si="10"/>
        <v>0</v>
      </c>
    </row>
    <row r="697" spans="1:35" x14ac:dyDescent="0.3">
      <c r="A697" s="17" t="s">
        <v>660</v>
      </c>
      <c r="B697" s="17" t="s">
        <v>2516</v>
      </c>
      <c r="C697" s="22" t="s">
        <v>1549</v>
      </c>
      <c r="D697" s="24">
        <v>73207</v>
      </c>
      <c r="E697" s="22" t="s">
        <v>664</v>
      </c>
      <c r="F697" s="22">
        <v>6.3890624000000003</v>
      </c>
      <c r="G697" s="22">
        <v>45.672984999999997</v>
      </c>
      <c r="H697" s="38" t="s">
        <v>2793</v>
      </c>
      <c r="I697" s="48"/>
      <c r="J697" s="21" t="s">
        <v>835</v>
      </c>
      <c r="K697" s="18" t="s">
        <v>26</v>
      </c>
      <c r="L697" s="18" t="s">
        <v>22</v>
      </c>
      <c r="M697" s="46">
        <v>0</v>
      </c>
      <c r="N697" s="42"/>
      <c r="O697" s="43">
        <f t="shared" si="10"/>
        <v>0</v>
      </c>
    </row>
    <row r="698" spans="1:35" x14ac:dyDescent="0.3">
      <c r="A698" s="17" t="s">
        <v>660</v>
      </c>
      <c r="B698" s="17" t="s">
        <v>2517</v>
      </c>
      <c r="C698" s="22" t="s">
        <v>1550</v>
      </c>
      <c r="D698" s="24">
        <v>73000</v>
      </c>
      <c r="E698" s="22" t="s">
        <v>661</v>
      </c>
      <c r="F698" s="22">
        <v>5.9312847</v>
      </c>
      <c r="G698" s="22">
        <v>45.5661664</v>
      </c>
      <c r="H698" s="38" t="s">
        <v>2793</v>
      </c>
      <c r="I698" s="48"/>
      <c r="J698" s="21" t="s">
        <v>835</v>
      </c>
      <c r="K698" s="18" t="s">
        <v>26</v>
      </c>
      <c r="L698" s="18" t="s">
        <v>22</v>
      </c>
      <c r="M698" s="46">
        <v>0</v>
      </c>
      <c r="N698" s="42"/>
      <c r="O698" s="43">
        <f t="shared" si="10"/>
        <v>0</v>
      </c>
    </row>
    <row r="699" spans="1:35" s="19" customFormat="1" x14ac:dyDescent="0.3">
      <c r="A699" s="17" t="s">
        <v>660</v>
      </c>
      <c r="B699" s="17" t="s">
        <v>2518</v>
      </c>
      <c r="C699" s="22" t="s">
        <v>1551</v>
      </c>
      <c r="D699" s="24">
        <v>73301</v>
      </c>
      <c r="E699" s="22" t="s">
        <v>666</v>
      </c>
      <c r="F699" s="22">
        <v>6.3447962000000002</v>
      </c>
      <c r="G699" s="22">
        <v>45.272737300000003</v>
      </c>
      <c r="H699" s="38" t="s">
        <v>2793</v>
      </c>
      <c r="I699" s="48"/>
      <c r="J699" s="21" t="s">
        <v>835</v>
      </c>
      <c r="K699" s="57" t="s">
        <v>26</v>
      </c>
      <c r="L699" s="18" t="s">
        <v>22</v>
      </c>
      <c r="M699" s="42"/>
      <c r="N699" s="42"/>
      <c r="O699" s="43">
        <f t="shared" si="10"/>
        <v>0</v>
      </c>
      <c r="P699" s="36"/>
      <c r="Q699" s="36"/>
      <c r="R699" s="36"/>
      <c r="S699" s="36"/>
      <c r="T699" s="36"/>
      <c r="U699" s="36"/>
      <c r="V699" s="36"/>
      <c r="W699" s="36"/>
      <c r="X699" s="36"/>
      <c r="Y699" s="36"/>
      <c r="Z699" s="36"/>
      <c r="AA699" s="36"/>
      <c r="AB699" s="36"/>
      <c r="AC699" s="36"/>
      <c r="AD699" s="36"/>
      <c r="AE699" s="36"/>
      <c r="AF699" s="36"/>
      <c r="AG699" s="36"/>
      <c r="AH699" s="36"/>
      <c r="AI699" s="36"/>
    </row>
    <row r="700" spans="1:35" s="19" customFormat="1" x14ac:dyDescent="0.3">
      <c r="A700" s="17" t="s">
        <v>647</v>
      </c>
      <c r="B700" s="17" t="s">
        <v>2519</v>
      </c>
      <c r="C700" s="22" t="s">
        <v>1552</v>
      </c>
      <c r="D700" s="24">
        <v>74000</v>
      </c>
      <c r="E700" s="22" t="s">
        <v>648</v>
      </c>
      <c r="F700" s="22">
        <v>6.1224869999999996</v>
      </c>
      <c r="G700" s="22">
        <v>45.903517999999998</v>
      </c>
      <c r="H700" s="38" t="s">
        <v>2792</v>
      </c>
      <c r="I700" s="48"/>
      <c r="J700" s="21" t="s">
        <v>826</v>
      </c>
      <c r="K700" s="18" t="s">
        <v>26</v>
      </c>
      <c r="L700" s="18" t="s">
        <v>22</v>
      </c>
      <c r="M700" s="46">
        <v>0</v>
      </c>
      <c r="N700" s="42"/>
      <c r="O700" s="43">
        <f t="shared" si="10"/>
        <v>0</v>
      </c>
      <c r="P700" s="36"/>
      <c r="Q700" s="36"/>
      <c r="R700" s="36"/>
      <c r="S700" s="36"/>
      <c r="T700" s="36"/>
      <c r="U700" s="36"/>
      <c r="V700" s="36"/>
      <c r="W700" s="36"/>
      <c r="X700" s="36"/>
      <c r="Y700" s="36"/>
      <c r="Z700" s="36"/>
      <c r="AA700" s="36"/>
      <c r="AB700" s="36"/>
      <c r="AC700" s="36"/>
      <c r="AD700" s="36"/>
      <c r="AE700" s="36"/>
      <c r="AF700" s="36"/>
      <c r="AG700" s="36"/>
      <c r="AH700" s="36"/>
      <c r="AI700" s="36"/>
    </row>
    <row r="701" spans="1:35" x14ac:dyDescent="0.3">
      <c r="A701" s="17" t="s">
        <v>647</v>
      </c>
      <c r="B701" s="17" t="s">
        <v>2520</v>
      </c>
      <c r="C701" s="22" t="s">
        <v>1553</v>
      </c>
      <c r="D701" s="24">
        <v>74103</v>
      </c>
      <c r="E701" s="22" t="s">
        <v>649</v>
      </c>
      <c r="F701" s="22">
        <v>6.2298400999999997</v>
      </c>
      <c r="G701" s="22">
        <v>46.1938964</v>
      </c>
      <c r="H701" s="38" t="s">
        <v>2792</v>
      </c>
      <c r="I701" s="48"/>
      <c r="J701" s="21" t="s">
        <v>824</v>
      </c>
      <c r="K701" s="18" t="s">
        <v>26</v>
      </c>
      <c r="L701" s="18" t="s">
        <v>22</v>
      </c>
      <c r="M701" s="46">
        <v>0</v>
      </c>
      <c r="N701" s="42"/>
      <c r="O701" s="43">
        <f t="shared" si="10"/>
        <v>0</v>
      </c>
    </row>
    <row r="702" spans="1:35" x14ac:dyDescent="0.3">
      <c r="A702" s="17" t="s">
        <v>647</v>
      </c>
      <c r="B702" s="17" t="s">
        <v>2521</v>
      </c>
      <c r="C702" s="22" t="s">
        <v>1554</v>
      </c>
      <c r="D702" s="24">
        <v>74011</v>
      </c>
      <c r="E702" s="22" t="s">
        <v>648</v>
      </c>
      <c r="F702" s="22">
        <v>6.1222513000000003</v>
      </c>
      <c r="G702" s="22">
        <v>45.895076299999999</v>
      </c>
      <c r="H702" s="38" t="s">
        <v>2792</v>
      </c>
      <c r="I702" s="48"/>
      <c r="J702" s="21" t="s">
        <v>823</v>
      </c>
      <c r="K702" s="18" t="s">
        <v>26</v>
      </c>
      <c r="L702" s="18" t="s">
        <v>22</v>
      </c>
      <c r="M702" s="46">
        <v>0</v>
      </c>
      <c r="N702" s="42"/>
      <c r="O702" s="43">
        <f t="shared" si="10"/>
        <v>0</v>
      </c>
    </row>
    <row r="703" spans="1:35" s="19" customFormat="1" x14ac:dyDescent="0.3">
      <c r="A703" s="17" t="s">
        <v>647</v>
      </c>
      <c r="B703" s="17" t="s">
        <v>2522</v>
      </c>
      <c r="C703" s="22" t="s">
        <v>1555</v>
      </c>
      <c r="D703" s="24">
        <v>74302</v>
      </c>
      <c r="E703" s="22" t="s">
        <v>651</v>
      </c>
      <c r="F703" s="22">
        <v>6.5655805000000003</v>
      </c>
      <c r="G703" s="22">
        <v>46.073013400000001</v>
      </c>
      <c r="H703" s="38" t="s">
        <v>2793</v>
      </c>
      <c r="I703" s="48"/>
      <c r="J703" s="21" t="s">
        <v>835</v>
      </c>
      <c r="K703" s="18" t="s">
        <v>26</v>
      </c>
      <c r="L703" s="18" t="s">
        <v>22</v>
      </c>
      <c r="M703" s="46">
        <v>0</v>
      </c>
      <c r="N703" s="42"/>
      <c r="O703" s="43">
        <f t="shared" si="10"/>
        <v>0</v>
      </c>
      <c r="P703" s="36"/>
      <c r="Q703" s="36"/>
      <c r="R703" s="36"/>
      <c r="S703" s="36"/>
      <c r="T703" s="36"/>
      <c r="U703" s="36"/>
      <c r="V703" s="36"/>
      <c r="W703" s="36"/>
      <c r="X703" s="36"/>
      <c r="Y703" s="36"/>
      <c r="Z703" s="36"/>
      <c r="AA703" s="36"/>
      <c r="AB703" s="36"/>
      <c r="AC703" s="36"/>
      <c r="AD703" s="36"/>
      <c r="AE703" s="36"/>
      <c r="AF703" s="36"/>
      <c r="AG703" s="36"/>
      <c r="AH703" s="36"/>
      <c r="AI703" s="36"/>
    </row>
    <row r="704" spans="1:35" s="19" customFormat="1" x14ac:dyDescent="0.3">
      <c r="A704" s="17" t="s">
        <v>647</v>
      </c>
      <c r="B704" s="17" t="s">
        <v>2523</v>
      </c>
      <c r="C704" s="22" t="s">
        <v>1556</v>
      </c>
      <c r="D704" s="24">
        <v>74300</v>
      </c>
      <c r="E704" s="22" t="s">
        <v>651</v>
      </c>
      <c r="F704" s="22">
        <v>6.5652739000000002</v>
      </c>
      <c r="G704" s="22">
        <v>46.072563799999998</v>
      </c>
      <c r="H704" s="38" t="s">
        <v>2793</v>
      </c>
      <c r="I704" s="48"/>
      <c r="J704" s="21" t="s">
        <v>835</v>
      </c>
      <c r="K704" s="18" t="s">
        <v>26</v>
      </c>
      <c r="L704" s="18" t="s">
        <v>22</v>
      </c>
      <c r="M704" s="46">
        <v>0</v>
      </c>
      <c r="N704" s="42"/>
      <c r="O704" s="43">
        <f t="shared" si="10"/>
        <v>0</v>
      </c>
      <c r="P704" s="36"/>
      <c r="Q704" s="36"/>
      <c r="R704" s="36"/>
      <c r="S704" s="36"/>
      <c r="T704" s="36"/>
      <c r="U704" s="36"/>
      <c r="V704" s="36"/>
      <c r="W704" s="36"/>
      <c r="X704" s="36"/>
      <c r="Y704" s="36"/>
      <c r="Z704" s="36"/>
      <c r="AA704" s="36"/>
      <c r="AB704" s="36"/>
      <c r="AC704" s="36"/>
      <c r="AD704" s="36"/>
      <c r="AE704" s="36"/>
      <c r="AF704" s="36"/>
      <c r="AG704" s="36"/>
      <c r="AH704" s="36"/>
      <c r="AI704" s="36"/>
    </row>
    <row r="705" spans="1:35" x14ac:dyDescent="0.3">
      <c r="A705" s="17" t="s">
        <v>647</v>
      </c>
      <c r="B705" s="17" t="s">
        <v>2524</v>
      </c>
      <c r="C705" s="22" t="s">
        <v>1557</v>
      </c>
      <c r="D705" s="24">
        <v>74200</v>
      </c>
      <c r="E705" s="22" t="s">
        <v>650</v>
      </c>
      <c r="F705" s="22">
        <v>6.4600850000000003</v>
      </c>
      <c r="G705" s="22">
        <v>46.362330100000001</v>
      </c>
      <c r="H705" s="38" t="s">
        <v>2793</v>
      </c>
      <c r="I705" s="48"/>
      <c r="J705" s="21" t="s">
        <v>835</v>
      </c>
      <c r="K705" s="18" t="s">
        <v>26</v>
      </c>
      <c r="L705" s="18" t="s">
        <v>22</v>
      </c>
      <c r="M705" s="46">
        <v>0</v>
      </c>
      <c r="N705" s="42"/>
      <c r="O705" s="43">
        <f t="shared" si="10"/>
        <v>0</v>
      </c>
    </row>
    <row r="706" spans="1:35" x14ac:dyDescent="0.3">
      <c r="A706" s="17" t="s">
        <v>476</v>
      </c>
      <c r="B706" s="17" t="s">
        <v>2525</v>
      </c>
      <c r="C706" s="22" t="s">
        <v>1558</v>
      </c>
      <c r="D706" s="24">
        <v>77196</v>
      </c>
      <c r="E706" s="22" t="s">
        <v>459</v>
      </c>
      <c r="F706" s="22">
        <v>2.6477650000000001</v>
      </c>
      <c r="G706" s="22">
        <v>48.522492999999997</v>
      </c>
      <c r="H706" s="38" t="s">
        <v>2792</v>
      </c>
      <c r="I706" s="48"/>
      <c r="J706" s="21" t="s">
        <v>824</v>
      </c>
      <c r="K706" s="18" t="s">
        <v>26</v>
      </c>
      <c r="L706" s="18" t="s">
        <v>22</v>
      </c>
      <c r="M706" s="46">
        <v>0</v>
      </c>
      <c r="N706" s="42"/>
      <c r="O706" s="43">
        <f t="shared" si="10"/>
        <v>0</v>
      </c>
    </row>
    <row r="707" spans="1:35" x14ac:dyDescent="0.3">
      <c r="A707" s="17" t="s">
        <v>476</v>
      </c>
      <c r="B707" s="17" t="s">
        <v>2526</v>
      </c>
      <c r="C707" s="22" t="s">
        <v>1559</v>
      </c>
      <c r="D707" s="24">
        <v>91026</v>
      </c>
      <c r="E707" s="22" t="s">
        <v>437</v>
      </c>
      <c r="F707" s="22">
        <v>2.4225340000000002</v>
      </c>
      <c r="G707" s="22">
        <v>48.623199</v>
      </c>
      <c r="H707" s="38" t="s">
        <v>2792</v>
      </c>
      <c r="I707" s="48"/>
      <c r="J707" s="21" t="s">
        <v>824</v>
      </c>
      <c r="K707" s="18" t="s">
        <v>26</v>
      </c>
      <c r="L707" s="18" t="s">
        <v>22</v>
      </c>
      <c r="M707" s="46">
        <v>0</v>
      </c>
      <c r="N707" s="42"/>
      <c r="O707" s="43">
        <f t="shared" si="10"/>
        <v>0</v>
      </c>
    </row>
    <row r="708" spans="1:35" s="19" customFormat="1" x14ac:dyDescent="0.3">
      <c r="A708" s="17" t="s">
        <v>476</v>
      </c>
      <c r="B708" s="17" t="s">
        <v>2527</v>
      </c>
      <c r="C708" s="22" t="s">
        <v>1560</v>
      </c>
      <c r="D708" s="24">
        <v>92022</v>
      </c>
      <c r="E708" s="22" t="s">
        <v>790</v>
      </c>
      <c r="F708" s="22">
        <v>2.2250260000000002</v>
      </c>
      <c r="G708" s="22">
        <v>48.894846999999999</v>
      </c>
      <c r="H708" s="38" t="s">
        <v>2792</v>
      </c>
      <c r="I708" s="48"/>
      <c r="J708" s="21" t="s">
        <v>824</v>
      </c>
      <c r="K708" s="18" t="s">
        <v>26</v>
      </c>
      <c r="L708" s="18" t="s">
        <v>22</v>
      </c>
      <c r="M708" s="46">
        <v>0</v>
      </c>
      <c r="N708" s="42"/>
      <c r="O708" s="43">
        <f t="shared" si="10"/>
        <v>0</v>
      </c>
      <c r="P708" s="36"/>
      <c r="Q708" s="36"/>
      <c r="R708" s="36"/>
      <c r="S708" s="36"/>
      <c r="T708" s="36"/>
      <c r="U708" s="36"/>
      <c r="V708" s="36"/>
      <c r="W708" s="36"/>
      <c r="X708" s="36"/>
      <c r="Y708" s="36"/>
      <c r="Z708" s="36"/>
      <c r="AA708" s="36"/>
      <c r="AB708" s="36"/>
      <c r="AC708" s="36"/>
      <c r="AD708" s="36"/>
      <c r="AE708" s="36"/>
      <c r="AF708" s="36"/>
      <c r="AG708" s="36"/>
      <c r="AH708" s="36"/>
      <c r="AI708" s="36"/>
    </row>
    <row r="709" spans="1:35" x14ac:dyDescent="0.3">
      <c r="A709" s="17" t="s">
        <v>476</v>
      </c>
      <c r="B709" s="17" t="s">
        <v>2528</v>
      </c>
      <c r="C709" s="22" t="s">
        <v>1561</v>
      </c>
      <c r="D709" s="24">
        <v>94000</v>
      </c>
      <c r="E709" s="22" t="s">
        <v>462</v>
      </c>
      <c r="F709" s="22">
        <v>2.4471639999999999</v>
      </c>
      <c r="G709" s="22">
        <v>48.797201000000001</v>
      </c>
      <c r="H709" s="38" t="s">
        <v>2792</v>
      </c>
      <c r="I709" s="48"/>
      <c r="J709" s="21" t="s">
        <v>824</v>
      </c>
      <c r="K709" s="18" t="s">
        <v>26</v>
      </c>
      <c r="L709" s="18" t="s">
        <v>22</v>
      </c>
      <c r="M709" s="46">
        <v>0</v>
      </c>
      <c r="N709" s="42"/>
      <c r="O709" s="43">
        <f t="shared" si="10"/>
        <v>0</v>
      </c>
    </row>
    <row r="710" spans="1:35" x14ac:dyDescent="0.3">
      <c r="A710" s="17" t="s">
        <v>476</v>
      </c>
      <c r="B710" s="17" t="s">
        <v>2529</v>
      </c>
      <c r="C710" s="22" t="s">
        <v>1562</v>
      </c>
      <c r="D710" s="24">
        <v>95523</v>
      </c>
      <c r="E710" s="22" t="s">
        <v>479</v>
      </c>
      <c r="F710" s="22">
        <v>2.0688680000000002</v>
      </c>
      <c r="G710" s="22">
        <v>49.050344000000003</v>
      </c>
      <c r="H710" s="38" t="s">
        <v>2793</v>
      </c>
      <c r="I710" s="48"/>
      <c r="J710" s="21" t="s">
        <v>835</v>
      </c>
      <c r="K710" s="18" t="s">
        <v>26</v>
      </c>
      <c r="L710" s="18" t="s">
        <v>22</v>
      </c>
      <c r="M710" s="46">
        <v>0</v>
      </c>
      <c r="N710" s="42"/>
      <c r="O710" s="43">
        <f t="shared" si="10"/>
        <v>0</v>
      </c>
    </row>
    <row r="711" spans="1:35" x14ac:dyDescent="0.3">
      <c r="A711" s="17" t="s">
        <v>476</v>
      </c>
      <c r="B711" s="17" t="s">
        <v>2530</v>
      </c>
      <c r="C711" s="22" t="s">
        <v>1563</v>
      </c>
      <c r="D711" s="24">
        <v>75019</v>
      </c>
      <c r="E711" s="22" t="s">
        <v>811</v>
      </c>
      <c r="F711" s="22">
        <v>2.3843962999999002</v>
      </c>
      <c r="G711" s="22">
        <v>48.892828000000002</v>
      </c>
      <c r="H711" s="38" t="s">
        <v>2794</v>
      </c>
      <c r="I711" s="48"/>
      <c r="J711" s="21" t="s">
        <v>2789</v>
      </c>
      <c r="K711" s="18" t="s">
        <v>26</v>
      </c>
      <c r="L711" s="18" t="s">
        <v>22</v>
      </c>
      <c r="M711" s="46"/>
      <c r="N711" s="42"/>
      <c r="O711" s="43">
        <f t="shared" si="10"/>
        <v>0</v>
      </c>
    </row>
    <row r="712" spans="1:35" x14ac:dyDescent="0.3">
      <c r="A712" s="17" t="s">
        <v>476</v>
      </c>
      <c r="B712" s="17" t="s">
        <v>2531</v>
      </c>
      <c r="C712" s="22" t="s">
        <v>1564</v>
      </c>
      <c r="D712" s="24">
        <v>77543</v>
      </c>
      <c r="E712" s="22" t="s">
        <v>452</v>
      </c>
      <c r="F712" s="22">
        <v>2.5874788999999998</v>
      </c>
      <c r="G712" s="22">
        <v>48.594502200000001</v>
      </c>
      <c r="H712" s="38" t="s">
        <v>2793</v>
      </c>
      <c r="I712" s="48"/>
      <c r="J712" s="21" t="s">
        <v>835</v>
      </c>
      <c r="K712" s="57" t="s">
        <v>26</v>
      </c>
      <c r="L712" s="18" t="s">
        <v>22</v>
      </c>
      <c r="M712" s="42"/>
      <c r="N712" s="42"/>
      <c r="O712" s="43">
        <f t="shared" ref="O712:O775" si="11">M712+(N712*12)</f>
        <v>0</v>
      </c>
    </row>
    <row r="713" spans="1:35" x14ac:dyDescent="0.3">
      <c r="A713" s="17" t="s">
        <v>493</v>
      </c>
      <c r="B713" s="17" t="s">
        <v>2532</v>
      </c>
      <c r="C713" s="22" t="s">
        <v>1565</v>
      </c>
      <c r="D713" s="24">
        <v>75875</v>
      </c>
      <c r="E713" s="22" t="s">
        <v>13</v>
      </c>
      <c r="F713" s="22">
        <v>2.3475093</v>
      </c>
      <c r="G713" s="22">
        <v>48.897790299999997</v>
      </c>
      <c r="H713" s="38" t="s">
        <v>2793</v>
      </c>
      <c r="I713" s="48"/>
      <c r="J713" s="21" t="s">
        <v>835</v>
      </c>
      <c r="K713" s="18" t="s">
        <v>26</v>
      </c>
      <c r="L713" s="18" t="s">
        <v>22</v>
      </c>
      <c r="M713" s="46">
        <v>0</v>
      </c>
      <c r="N713" s="42"/>
      <c r="O713" s="43">
        <f t="shared" si="11"/>
        <v>0</v>
      </c>
    </row>
    <row r="714" spans="1:35" s="19" customFormat="1" x14ac:dyDescent="0.3">
      <c r="A714" s="17" t="s">
        <v>493</v>
      </c>
      <c r="B714" s="17" t="s">
        <v>2533</v>
      </c>
      <c r="C714" s="22" t="s">
        <v>1566</v>
      </c>
      <c r="D714" s="24">
        <v>75840</v>
      </c>
      <c r="E714" s="22" t="s">
        <v>13</v>
      </c>
      <c r="F714" s="22">
        <v>2.3199472000000001</v>
      </c>
      <c r="G714" s="22">
        <v>48.884010600000003</v>
      </c>
      <c r="H714" s="38" t="s">
        <v>2793</v>
      </c>
      <c r="I714" s="48"/>
      <c r="J714" s="21" t="s">
        <v>835</v>
      </c>
      <c r="K714" s="18" t="s">
        <v>26</v>
      </c>
      <c r="L714" s="18" t="s">
        <v>22</v>
      </c>
      <c r="M714" s="46">
        <v>0</v>
      </c>
      <c r="N714" s="42"/>
      <c r="O714" s="43">
        <f t="shared" si="11"/>
        <v>0</v>
      </c>
      <c r="P714" s="36"/>
      <c r="Q714" s="36"/>
      <c r="R714" s="36"/>
      <c r="S714" s="36"/>
      <c r="T714" s="36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F714" s="36"/>
      <c r="AG714" s="36"/>
      <c r="AH714" s="36"/>
      <c r="AI714" s="36"/>
    </row>
    <row r="715" spans="1:35" x14ac:dyDescent="0.3">
      <c r="A715" s="17" t="s">
        <v>493</v>
      </c>
      <c r="B715" s="17" t="s">
        <v>2534</v>
      </c>
      <c r="C715" s="22" t="s">
        <v>1567</v>
      </c>
      <c r="D715" s="24">
        <v>75675</v>
      </c>
      <c r="E715" s="22" t="s">
        <v>13</v>
      </c>
      <c r="F715" s="22">
        <v>2.3212339000000002</v>
      </c>
      <c r="G715" s="22">
        <v>48.833310300000001</v>
      </c>
      <c r="H715" s="38" t="s">
        <v>2793</v>
      </c>
      <c r="I715" s="48"/>
      <c r="J715" s="21" t="s">
        <v>835</v>
      </c>
      <c r="K715" s="57" t="s">
        <v>26</v>
      </c>
      <c r="L715" s="18" t="s">
        <v>22</v>
      </c>
      <c r="M715" s="42"/>
      <c r="N715" s="42"/>
      <c r="O715" s="43">
        <f t="shared" si="11"/>
        <v>0</v>
      </c>
    </row>
    <row r="716" spans="1:35" x14ac:dyDescent="0.3">
      <c r="A716" s="17" t="s">
        <v>493</v>
      </c>
      <c r="B716" s="17" t="s">
        <v>2535</v>
      </c>
      <c r="C716" s="22" t="s">
        <v>1568</v>
      </c>
      <c r="D716" s="24">
        <v>75013</v>
      </c>
      <c r="E716" s="22" t="s">
        <v>13</v>
      </c>
      <c r="F716" s="22">
        <v>2.3667210000000001</v>
      </c>
      <c r="G716" s="22">
        <v>48.822833000000003</v>
      </c>
      <c r="H716" s="38" t="s">
        <v>2793</v>
      </c>
      <c r="I716" s="48"/>
      <c r="J716" s="21" t="s">
        <v>835</v>
      </c>
      <c r="K716" s="18" t="s">
        <v>26</v>
      </c>
      <c r="L716" s="18" t="s">
        <v>22</v>
      </c>
      <c r="M716" s="46">
        <v>0</v>
      </c>
      <c r="N716" s="42"/>
      <c r="O716" s="43">
        <f t="shared" si="11"/>
        <v>0</v>
      </c>
    </row>
    <row r="717" spans="1:35" x14ac:dyDescent="0.3">
      <c r="A717" s="17" t="s">
        <v>493</v>
      </c>
      <c r="B717" s="17" t="s">
        <v>2536</v>
      </c>
      <c r="C717" s="22" t="s">
        <v>1569</v>
      </c>
      <c r="D717" s="24">
        <v>75971</v>
      </c>
      <c r="E717" s="22" t="s">
        <v>13</v>
      </c>
      <c r="F717" s="22">
        <v>2.3933727999999999</v>
      </c>
      <c r="G717" s="22">
        <v>48.8739481</v>
      </c>
      <c r="H717" s="38" t="s">
        <v>2793</v>
      </c>
      <c r="I717" s="48"/>
      <c r="J717" s="21" t="s">
        <v>835</v>
      </c>
      <c r="K717" s="57" t="s">
        <v>26</v>
      </c>
      <c r="L717" s="18" t="s">
        <v>22</v>
      </c>
      <c r="M717" s="42"/>
      <c r="N717" s="42"/>
      <c r="O717" s="43">
        <f t="shared" si="11"/>
        <v>0</v>
      </c>
    </row>
    <row r="718" spans="1:35" x14ac:dyDescent="0.3">
      <c r="A718" s="17" t="s">
        <v>493</v>
      </c>
      <c r="B718" s="17" t="s">
        <v>2537</v>
      </c>
      <c r="C718" s="22" t="s">
        <v>1570</v>
      </c>
      <c r="D718" s="24">
        <v>75948</v>
      </c>
      <c r="E718" s="22" t="s">
        <v>13</v>
      </c>
      <c r="F718" s="22">
        <v>2.3854478000000001</v>
      </c>
      <c r="G718" s="22">
        <v>48.885178000000003</v>
      </c>
      <c r="H718" s="38" t="s">
        <v>2792</v>
      </c>
      <c r="I718" s="48"/>
      <c r="J718" s="21" t="s">
        <v>827</v>
      </c>
      <c r="K718" s="18" t="s">
        <v>26</v>
      </c>
      <c r="L718" s="18" t="s">
        <v>22</v>
      </c>
      <c r="M718" s="46">
        <v>0</v>
      </c>
      <c r="N718" s="42"/>
      <c r="O718" s="43">
        <f t="shared" si="11"/>
        <v>0</v>
      </c>
    </row>
    <row r="719" spans="1:35" x14ac:dyDescent="0.3">
      <c r="A719" s="17" t="s">
        <v>493</v>
      </c>
      <c r="B719" s="17" t="s">
        <v>2538</v>
      </c>
      <c r="C719" s="22" t="s">
        <v>1571</v>
      </c>
      <c r="D719" s="24">
        <v>75940</v>
      </c>
      <c r="E719" s="22" t="s">
        <v>13</v>
      </c>
      <c r="F719" s="22">
        <v>2.3767716000000001</v>
      </c>
      <c r="G719" s="22">
        <v>48.8935113</v>
      </c>
      <c r="H719" s="38" t="s">
        <v>2792</v>
      </c>
      <c r="I719" s="48"/>
      <c r="J719" s="21" t="s">
        <v>823</v>
      </c>
      <c r="K719" s="18" t="s">
        <v>26</v>
      </c>
      <c r="L719" s="18" t="s">
        <v>22</v>
      </c>
      <c r="M719" s="46">
        <v>0</v>
      </c>
      <c r="N719" s="42"/>
      <c r="O719" s="43">
        <f t="shared" si="11"/>
        <v>0</v>
      </c>
    </row>
    <row r="720" spans="1:35" x14ac:dyDescent="0.3">
      <c r="A720" s="17" t="s">
        <v>493</v>
      </c>
      <c r="B720" s="17" t="s">
        <v>2539</v>
      </c>
      <c r="C720" s="22" t="s">
        <v>1572</v>
      </c>
      <c r="D720" s="24">
        <v>75012</v>
      </c>
      <c r="E720" s="22" t="s">
        <v>13</v>
      </c>
      <c r="F720" s="22">
        <v>2.3746486999999998</v>
      </c>
      <c r="G720" s="22">
        <v>48.843056900000001</v>
      </c>
      <c r="H720" s="38" t="s">
        <v>2792</v>
      </c>
      <c r="I720" s="48"/>
      <c r="J720" s="21" t="s">
        <v>826</v>
      </c>
      <c r="K720" s="18" t="s">
        <v>26</v>
      </c>
      <c r="L720" s="18" t="s">
        <v>22</v>
      </c>
      <c r="M720" s="46">
        <v>0</v>
      </c>
      <c r="N720" s="42"/>
      <c r="O720" s="43">
        <f t="shared" si="11"/>
        <v>0</v>
      </c>
    </row>
    <row r="721" spans="1:35" s="19" customFormat="1" x14ac:dyDescent="0.3">
      <c r="A721" s="17" t="s">
        <v>493</v>
      </c>
      <c r="B721" s="17" t="s">
        <v>2540</v>
      </c>
      <c r="C721" s="22" t="s">
        <v>1573</v>
      </c>
      <c r="D721" s="24">
        <v>75010</v>
      </c>
      <c r="E721" s="22" t="s">
        <v>13</v>
      </c>
      <c r="F721" s="22">
        <v>2.3616071999999999</v>
      </c>
      <c r="G721" s="22">
        <v>48.869326299999997</v>
      </c>
      <c r="H721" s="38" t="s">
        <v>2792</v>
      </c>
      <c r="I721" s="48"/>
      <c r="J721" s="21" t="s">
        <v>823</v>
      </c>
      <c r="K721" s="18" t="s">
        <v>26</v>
      </c>
      <c r="L721" s="18" t="s">
        <v>22</v>
      </c>
      <c r="M721" s="46">
        <v>0</v>
      </c>
      <c r="N721" s="42"/>
      <c r="O721" s="43">
        <f t="shared" si="11"/>
        <v>0</v>
      </c>
      <c r="P721" s="36"/>
      <c r="Q721" s="36"/>
      <c r="R721" s="36"/>
      <c r="S721" s="36"/>
      <c r="T721" s="36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F721" s="36"/>
      <c r="AG721" s="36"/>
      <c r="AH721" s="36"/>
      <c r="AI721" s="36"/>
    </row>
    <row r="722" spans="1:35" x14ac:dyDescent="0.3">
      <c r="A722" s="17" t="s">
        <v>493</v>
      </c>
      <c r="B722" s="17" t="s">
        <v>2541</v>
      </c>
      <c r="C722" s="22" t="s">
        <v>1574</v>
      </c>
      <c r="D722" s="24">
        <v>75730</v>
      </c>
      <c r="E722" s="22" t="s">
        <v>13</v>
      </c>
      <c r="F722" s="22">
        <v>2.3007993999999998</v>
      </c>
      <c r="G722" s="22">
        <v>48.840518000000003</v>
      </c>
      <c r="H722" s="38" t="s">
        <v>2792</v>
      </c>
      <c r="I722" s="48"/>
      <c r="J722" s="21" t="s">
        <v>824</v>
      </c>
      <c r="K722" s="18" t="s">
        <v>26</v>
      </c>
      <c r="L722" s="18" t="s">
        <v>22</v>
      </c>
      <c r="M722" s="46">
        <v>0</v>
      </c>
      <c r="N722" s="42"/>
      <c r="O722" s="43">
        <f t="shared" si="11"/>
        <v>0</v>
      </c>
    </row>
    <row r="723" spans="1:35" x14ac:dyDescent="0.3">
      <c r="A723" s="17" t="s">
        <v>493</v>
      </c>
      <c r="B723" s="17" t="s">
        <v>2542</v>
      </c>
      <c r="C723" s="22" t="s">
        <v>1575</v>
      </c>
      <c r="D723" s="24">
        <v>75593</v>
      </c>
      <c r="E723" s="22" t="s">
        <v>13</v>
      </c>
      <c r="F723" s="22">
        <v>2.3938012</v>
      </c>
      <c r="G723" s="22">
        <v>48.838109199999998</v>
      </c>
      <c r="H723" s="38" t="s">
        <v>2792</v>
      </c>
      <c r="I723" s="48"/>
      <c r="J723" s="21" t="s">
        <v>823</v>
      </c>
      <c r="K723" s="18" t="s">
        <v>26</v>
      </c>
      <c r="L723" s="18" t="s">
        <v>22</v>
      </c>
      <c r="M723" s="46">
        <v>0</v>
      </c>
      <c r="N723" s="42"/>
      <c r="O723" s="43">
        <f t="shared" si="11"/>
        <v>0</v>
      </c>
    </row>
    <row r="724" spans="1:35" x14ac:dyDescent="0.3">
      <c r="A724" s="17" t="s">
        <v>493</v>
      </c>
      <c r="B724" s="17" t="s">
        <v>2543</v>
      </c>
      <c r="C724" s="22" t="s">
        <v>1576</v>
      </c>
      <c r="D724" s="24">
        <v>75011</v>
      </c>
      <c r="E724" s="22" t="s">
        <v>13</v>
      </c>
      <c r="F724" s="22">
        <v>2.3744763999999998</v>
      </c>
      <c r="G724" s="22">
        <v>48.871154500000003</v>
      </c>
      <c r="H724" s="38" t="s">
        <v>2792</v>
      </c>
      <c r="I724" s="48"/>
      <c r="J724" s="21" t="s">
        <v>824</v>
      </c>
      <c r="K724" s="18" t="s">
        <v>26</v>
      </c>
      <c r="L724" s="18" t="s">
        <v>22</v>
      </c>
      <c r="M724" s="46">
        <v>0</v>
      </c>
      <c r="N724" s="42"/>
      <c r="O724" s="43">
        <f t="shared" si="11"/>
        <v>0</v>
      </c>
    </row>
    <row r="725" spans="1:35" x14ac:dyDescent="0.3">
      <c r="A725" s="17" t="s">
        <v>493</v>
      </c>
      <c r="B725" s="17" t="s">
        <v>2544</v>
      </c>
      <c r="C725" s="22" t="s">
        <v>1577</v>
      </c>
      <c r="D725" s="24">
        <v>75971</v>
      </c>
      <c r="E725" s="22" t="s">
        <v>13</v>
      </c>
      <c r="F725" s="22">
        <v>2.4101347</v>
      </c>
      <c r="G725" s="22">
        <v>48.848907400000002</v>
      </c>
      <c r="H725" s="38" t="s">
        <v>2792</v>
      </c>
      <c r="I725" s="48"/>
      <c r="J725" s="21" t="s">
        <v>823</v>
      </c>
      <c r="K725" s="18" t="s">
        <v>26</v>
      </c>
      <c r="L725" s="18" t="s">
        <v>22</v>
      </c>
      <c r="M725" s="46">
        <v>0</v>
      </c>
      <c r="N725" s="42"/>
      <c r="O725" s="43">
        <f t="shared" si="11"/>
        <v>0</v>
      </c>
    </row>
    <row r="726" spans="1:35" x14ac:dyDescent="0.3">
      <c r="A726" s="17" t="s">
        <v>493</v>
      </c>
      <c r="B726" s="17" t="s">
        <v>2545</v>
      </c>
      <c r="C726" s="22" t="s">
        <v>1578</v>
      </c>
      <c r="D726" s="24">
        <v>75536</v>
      </c>
      <c r="E726" s="22" t="s">
        <v>13</v>
      </c>
      <c r="F726" s="22">
        <v>2.3712184000000001</v>
      </c>
      <c r="G726" s="22">
        <v>48.866209400000002</v>
      </c>
      <c r="H726" s="38" t="s">
        <v>2792</v>
      </c>
      <c r="I726" s="48"/>
      <c r="J726" s="21" t="s">
        <v>824</v>
      </c>
      <c r="K726" s="18" t="s">
        <v>26</v>
      </c>
      <c r="L726" s="18" t="s">
        <v>22</v>
      </c>
      <c r="M726" s="46">
        <v>0</v>
      </c>
      <c r="N726" s="42"/>
      <c r="O726" s="43">
        <f t="shared" si="11"/>
        <v>0</v>
      </c>
    </row>
    <row r="727" spans="1:35" s="19" customFormat="1" x14ac:dyDescent="0.3">
      <c r="A727" s="17" t="s">
        <v>493</v>
      </c>
      <c r="B727" s="17" t="s">
        <v>2546</v>
      </c>
      <c r="C727" s="22" t="s">
        <v>1579</v>
      </c>
      <c r="D727" s="24">
        <v>75011</v>
      </c>
      <c r="E727" s="22" t="s">
        <v>13</v>
      </c>
      <c r="F727" s="22">
        <v>2.3676643999999998</v>
      </c>
      <c r="G727" s="22">
        <v>48.8620169</v>
      </c>
      <c r="H727" s="38" t="s">
        <v>2792</v>
      </c>
      <c r="I727" s="48"/>
      <c r="J727" s="21" t="s">
        <v>824</v>
      </c>
      <c r="K727" s="18" t="s">
        <v>26</v>
      </c>
      <c r="L727" s="18" t="s">
        <v>22</v>
      </c>
      <c r="M727" s="46">
        <v>0</v>
      </c>
      <c r="N727" s="42"/>
      <c r="O727" s="43">
        <f t="shared" si="11"/>
        <v>0</v>
      </c>
      <c r="P727" s="36"/>
      <c r="Q727" s="36"/>
      <c r="R727" s="36"/>
      <c r="S727" s="36"/>
      <c r="T727" s="36"/>
      <c r="U727" s="36"/>
      <c r="V727" s="36"/>
      <c r="W727" s="36"/>
      <c r="X727" s="36"/>
      <c r="Y727" s="36"/>
      <c r="Z727" s="36"/>
      <c r="AA727" s="36"/>
      <c r="AB727" s="36"/>
      <c r="AC727" s="36"/>
      <c r="AD727" s="36"/>
      <c r="AE727" s="36"/>
      <c r="AF727" s="36"/>
      <c r="AG727" s="36"/>
      <c r="AH727" s="36"/>
      <c r="AI727" s="36"/>
    </row>
    <row r="728" spans="1:35" s="19" customFormat="1" x14ac:dyDescent="0.3">
      <c r="A728" s="17" t="s">
        <v>493</v>
      </c>
      <c r="B728" s="17" t="s">
        <v>2547</v>
      </c>
      <c r="C728" s="22" t="s">
        <v>1580</v>
      </c>
      <c r="D728" s="24">
        <v>75002</v>
      </c>
      <c r="E728" s="22" t="s">
        <v>13</v>
      </c>
      <c r="F728" s="22">
        <v>2.3473826999999998</v>
      </c>
      <c r="G728" s="22">
        <v>48.867324500000002</v>
      </c>
      <c r="H728" s="38" t="s">
        <v>2792</v>
      </c>
      <c r="I728" s="48"/>
      <c r="J728" s="21" t="s">
        <v>824</v>
      </c>
      <c r="K728" s="18" t="s">
        <v>26</v>
      </c>
      <c r="L728" s="18" t="s">
        <v>22</v>
      </c>
      <c r="M728" s="46">
        <v>0</v>
      </c>
      <c r="N728" s="42"/>
      <c r="O728" s="43">
        <f t="shared" si="11"/>
        <v>0</v>
      </c>
      <c r="P728" s="36"/>
      <c r="Q728" s="36"/>
      <c r="R728" s="36"/>
      <c r="S728" s="36"/>
      <c r="T728" s="36"/>
      <c r="U728" s="36"/>
      <c r="V728" s="36"/>
      <c r="W728" s="36"/>
      <c r="X728" s="36"/>
      <c r="Y728" s="36"/>
      <c r="Z728" s="36"/>
      <c r="AA728" s="36"/>
      <c r="AB728" s="36"/>
      <c r="AC728" s="36"/>
      <c r="AD728" s="36"/>
      <c r="AE728" s="36"/>
      <c r="AF728" s="36"/>
      <c r="AG728" s="36"/>
      <c r="AH728" s="36"/>
      <c r="AI728" s="36"/>
    </row>
    <row r="729" spans="1:35" x14ac:dyDescent="0.3">
      <c r="A729" s="17" t="s">
        <v>493</v>
      </c>
      <c r="B729" s="17" t="s">
        <v>2548</v>
      </c>
      <c r="C729" s="22" t="s">
        <v>1581</v>
      </c>
      <c r="D729" s="24">
        <v>75536</v>
      </c>
      <c r="E729" s="22" t="s">
        <v>13</v>
      </c>
      <c r="F729" s="22">
        <v>2.3735840000000001</v>
      </c>
      <c r="G729" s="22">
        <v>48.856876999999997</v>
      </c>
      <c r="H729" s="38" t="s">
        <v>2793</v>
      </c>
      <c r="I729" s="48"/>
      <c r="J729" s="21" t="s">
        <v>835</v>
      </c>
      <c r="K729" s="18" t="s">
        <v>26</v>
      </c>
      <c r="L729" s="18" t="s">
        <v>22</v>
      </c>
      <c r="M729" s="46">
        <v>0</v>
      </c>
      <c r="N729" s="42"/>
      <c r="O729" s="43">
        <f t="shared" si="11"/>
        <v>0</v>
      </c>
    </row>
    <row r="730" spans="1:35" x14ac:dyDescent="0.3">
      <c r="A730" s="17" t="s">
        <v>493</v>
      </c>
      <c r="B730" s="17" t="s">
        <v>2549</v>
      </c>
      <c r="C730" s="22" t="s">
        <v>1582</v>
      </c>
      <c r="D730" s="24">
        <v>75475</v>
      </c>
      <c r="E730" s="22" t="s">
        <v>13</v>
      </c>
      <c r="F730" s="22">
        <v>2.3619653</v>
      </c>
      <c r="G730" s="22">
        <v>48.877646900000002</v>
      </c>
      <c r="H730" s="38" t="s">
        <v>2793</v>
      </c>
      <c r="I730" s="48"/>
      <c r="J730" s="21" t="s">
        <v>835</v>
      </c>
      <c r="K730" s="18" t="s">
        <v>26</v>
      </c>
      <c r="L730" s="18" t="s">
        <v>22</v>
      </c>
      <c r="M730" s="46">
        <v>0</v>
      </c>
      <c r="N730" s="42"/>
      <c r="O730" s="43">
        <f t="shared" si="11"/>
        <v>0</v>
      </c>
    </row>
    <row r="731" spans="1:35" x14ac:dyDescent="0.3">
      <c r="A731" s="17" t="s">
        <v>1822</v>
      </c>
      <c r="B731" s="17" t="s">
        <v>2550</v>
      </c>
      <c r="C731" s="22" t="s">
        <v>1583</v>
      </c>
      <c r="D731" s="24">
        <v>93300</v>
      </c>
      <c r="E731" s="22" t="s">
        <v>18</v>
      </c>
      <c r="F731" s="22">
        <v>2.3833000000000002</v>
      </c>
      <c r="G731" s="22">
        <v>48.916699999999999</v>
      </c>
      <c r="H731" s="38" t="s">
        <v>2792</v>
      </c>
      <c r="I731" s="48"/>
      <c r="J731" s="21" t="s">
        <v>824</v>
      </c>
      <c r="K731" s="18" t="s">
        <v>26</v>
      </c>
      <c r="L731" s="18" t="s">
        <v>22</v>
      </c>
      <c r="M731" s="46">
        <v>0</v>
      </c>
      <c r="N731" s="42"/>
      <c r="O731" s="43">
        <f t="shared" si="11"/>
        <v>0</v>
      </c>
    </row>
    <row r="732" spans="1:35" s="19" customFormat="1" x14ac:dyDescent="0.3">
      <c r="A732" s="17" t="s">
        <v>1822</v>
      </c>
      <c r="B732" s="17" t="s">
        <v>2551</v>
      </c>
      <c r="C732" s="22" t="s">
        <v>1584</v>
      </c>
      <c r="D732" s="24">
        <v>49000</v>
      </c>
      <c r="E732" s="22" t="s">
        <v>21</v>
      </c>
      <c r="F732" s="22">
        <v>-0.54723370000000005</v>
      </c>
      <c r="G732" s="22">
        <v>47.4451453</v>
      </c>
      <c r="H732" s="38" t="s">
        <v>2792</v>
      </c>
      <c r="I732" s="48"/>
      <c r="J732" s="21" t="s">
        <v>827</v>
      </c>
      <c r="K732" s="18" t="s">
        <v>26</v>
      </c>
      <c r="L732" s="18" t="s">
        <v>22</v>
      </c>
      <c r="M732" s="46">
        <v>0</v>
      </c>
      <c r="N732" s="42"/>
      <c r="O732" s="43">
        <f t="shared" si="11"/>
        <v>0</v>
      </c>
      <c r="P732" s="36"/>
      <c r="Q732" s="36"/>
      <c r="R732" s="36"/>
      <c r="S732" s="36"/>
      <c r="T732" s="36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F732" s="36"/>
      <c r="AG732" s="36"/>
      <c r="AH732" s="36"/>
      <c r="AI732" s="36"/>
    </row>
    <row r="733" spans="1:35" x14ac:dyDescent="0.3">
      <c r="A733" s="17" t="s">
        <v>1822</v>
      </c>
      <c r="B733" s="17" t="s">
        <v>2552</v>
      </c>
      <c r="C733" s="22" t="s">
        <v>1585</v>
      </c>
      <c r="D733" s="24">
        <v>33300</v>
      </c>
      <c r="E733" s="22" t="s">
        <v>34</v>
      </c>
      <c r="F733" s="22">
        <v>-0.57450449999999997</v>
      </c>
      <c r="G733" s="22">
        <v>44.865721200000003</v>
      </c>
      <c r="H733" s="38" t="s">
        <v>2792</v>
      </c>
      <c r="I733" s="48"/>
      <c r="J733" s="21" t="s">
        <v>822</v>
      </c>
      <c r="K733" s="18" t="s">
        <v>26</v>
      </c>
      <c r="L733" s="18" t="s">
        <v>22</v>
      </c>
      <c r="M733" s="46">
        <v>0</v>
      </c>
      <c r="N733" s="42"/>
      <c r="O733" s="43">
        <f t="shared" si="11"/>
        <v>0</v>
      </c>
    </row>
    <row r="734" spans="1:35" x14ac:dyDescent="0.3">
      <c r="A734" s="17" t="s">
        <v>1822</v>
      </c>
      <c r="B734" s="17" t="s">
        <v>2553</v>
      </c>
      <c r="C734" s="22" t="s">
        <v>960</v>
      </c>
      <c r="D734" s="24">
        <v>14000</v>
      </c>
      <c r="E734" s="22" t="s">
        <v>305</v>
      </c>
      <c r="F734" s="22">
        <v>-0.3584619</v>
      </c>
      <c r="G734" s="22">
        <v>49.178990800000001</v>
      </c>
      <c r="H734" s="38" t="s">
        <v>2792</v>
      </c>
      <c r="I734" s="48"/>
      <c r="J734" s="21" t="s">
        <v>823</v>
      </c>
      <c r="K734" s="18" t="s">
        <v>26</v>
      </c>
      <c r="L734" s="18" t="s">
        <v>22</v>
      </c>
      <c r="M734" s="46">
        <v>0</v>
      </c>
      <c r="N734" s="42"/>
      <c r="O734" s="43">
        <f t="shared" si="11"/>
        <v>0</v>
      </c>
    </row>
    <row r="735" spans="1:35" x14ac:dyDescent="0.3">
      <c r="A735" s="17" t="s">
        <v>1822</v>
      </c>
      <c r="B735" s="17" t="s">
        <v>2554</v>
      </c>
      <c r="C735" s="22" t="s">
        <v>1586</v>
      </c>
      <c r="D735" s="24">
        <v>38000</v>
      </c>
      <c r="E735" s="22" t="s">
        <v>684</v>
      </c>
      <c r="F735" s="22">
        <v>5.7165413000000003</v>
      </c>
      <c r="G735" s="22">
        <v>45.189429799999999</v>
      </c>
      <c r="H735" s="38" t="s">
        <v>2792</v>
      </c>
      <c r="I735" s="48"/>
      <c r="J735" s="21" t="s">
        <v>827</v>
      </c>
      <c r="K735" s="18" t="s">
        <v>26</v>
      </c>
      <c r="L735" s="18" t="s">
        <v>22</v>
      </c>
      <c r="M735" s="46">
        <v>0</v>
      </c>
      <c r="N735" s="42"/>
      <c r="O735" s="43">
        <f t="shared" si="11"/>
        <v>0</v>
      </c>
    </row>
    <row r="736" spans="1:35" x14ac:dyDescent="0.3">
      <c r="A736" s="17" t="s">
        <v>1822</v>
      </c>
      <c r="B736" s="17" t="s">
        <v>2555</v>
      </c>
      <c r="C736" s="22" t="s">
        <v>1587</v>
      </c>
      <c r="D736" s="24">
        <v>69100</v>
      </c>
      <c r="E736" s="22" t="s">
        <v>708</v>
      </c>
      <c r="F736" s="22">
        <v>4.8640292000000001</v>
      </c>
      <c r="G736" s="22">
        <v>45.770807300000001</v>
      </c>
      <c r="H736" s="38" t="s">
        <v>2792</v>
      </c>
      <c r="I736" s="48"/>
      <c r="J736" s="21" t="s">
        <v>826</v>
      </c>
      <c r="K736" s="18" t="s">
        <v>26</v>
      </c>
      <c r="L736" s="18" t="s">
        <v>22</v>
      </c>
      <c r="M736" s="46">
        <v>0</v>
      </c>
      <c r="N736" s="42"/>
      <c r="O736" s="43">
        <f t="shared" si="11"/>
        <v>0</v>
      </c>
    </row>
    <row r="737" spans="1:35" x14ac:dyDescent="0.3">
      <c r="A737" s="17" t="s">
        <v>1822</v>
      </c>
      <c r="B737" s="17" t="s">
        <v>2556</v>
      </c>
      <c r="C737" s="22" t="s">
        <v>1588</v>
      </c>
      <c r="D737" s="24">
        <v>44958</v>
      </c>
      <c r="E737" s="22" t="s">
        <v>143</v>
      </c>
      <c r="F737" s="22">
        <v>-1.5317974999999999</v>
      </c>
      <c r="G737" s="22">
        <v>47.207056999999999</v>
      </c>
      <c r="H737" s="38" t="s">
        <v>2792</v>
      </c>
      <c r="I737" s="48"/>
      <c r="J737" s="21" t="s">
        <v>826</v>
      </c>
      <c r="K737" s="18" t="s">
        <v>26</v>
      </c>
      <c r="L737" s="18" t="s">
        <v>22</v>
      </c>
      <c r="M737" s="46">
        <v>0</v>
      </c>
      <c r="N737" s="42"/>
      <c r="O737" s="43">
        <f t="shared" si="11"/>
        <v>0</v>
      </c>
    </row>
    <row r="738" spans="1:35" s="19" customFormat="1" x14ac:dyDescent="0.3">
      <c r="A738" s="17" t="s">
        <v>1822</v>
      </c>
      <c r="B738" s="17" t="s">
        <v>2557</v>
      </c>
      <c r="C738" s="22" t="s">
        <v>1589</v>
      </c>
      <c r="D738" s="24">
        <v>10150</v>
      </c>
      <c r="E738" s="22" t="s">
        <v>719</v>
      </c>
      <c r="F738" s="22">
        <v>4.1121049999999997</v>
      </c>
      <c r="G738" s="22">
        <v>48.326001300000001</v>
      </c>
      <c r="H738" s="38" t="s">
        <v>2792</v>
      </c>
      <c r="I738" s="48"/>
      <c r="J738" s="21" t="s">
        <v>823</v>
      </c>
      <c r="K738" s="18" t="s">
        <v>26</v>
      </c>
      <c r="L738" s="18" t="s">
        <v>22</v>
      </c>
      <c r="M738" s="46">
        <v>0</v>
      </c>
      <c r="N738" s="42"/>
      <c r="O738" s="43">
        <f t="shared" si="11"/>
        <v>0</v>
      </c>
      <c r="P738" s="36"/>
      <c r="Q738" s="36"/>
      <c r="R738" s="36"/>
      <c r="S738" s="36"/>
      <c r="T738" s="36"/>
      <c r="U738" s="36"/>
      <c r="V738" s="36"/>
      <c r="W738" s="36"/>
      <c r="X738" s="36"/>
      <c r="Y738" s="36"/>
      <c r="Z738" s="36"/>
      <c r="AA738" s="36"/>
      <c r="AB738" s="36"/>
      <c r="AC738" s="36"/>
      <c r="AD738" s="36"/>
      <c r="AE738" s="36"/>
      <c r="AF738" s="36"/>
      <c r="AG738" s="36"/>
      <c r="AH738" s="36"/>
      <c r="AI738" s="36"/>
    </row>
    <row r="739" spans="1:35" x14ac:dyDescent="0.3">
      <c r="A739" s="17" t="s">
        <v>1822</v>
      </c>
      <c r="B739" s="17" t="s">
        <v>2558</v>
      </c>
      <c r="C739" s="22" t="s">
        <v>1590</v>
      </c>
      <c r="D739" s="24">
        <v>26024</v>
      </c>
      <c r="E739" s="22" t="s">
        <v>644</v>
      </c>
      <c r="F739" s="22">
        <v>4.8952150000000003</v>
      </c>
      <c r="G739" s="22">
        <v>44.935696</v>
      </c>
      <c r="H739" s="38" t="s">
        <v>2792</v>
      </c>
      <c r="I739" s="48"/>
      <c r="J739" s="21" t="s">
        <v>824</v>
      </c>
      <c r="K739" s="18" t="s">
        <v>26</v>
      </c>
      <c r="L739" s="18" t="s">
        <v>22</v>
      </c>
      <c r="M739" s="46">
        <v>0</v>
      </c>
      <c r="N739" s="42"/>
      <c r="O739" s="43">
        <f t="shared" si="11"/>
        <v>0</v>
      </c>
    </row>
    <row r="740" spans="1:35" x14ac:dyDescent="0.3">
      <c r="A740" s="17" t="s">
        <v>1822</v>
      </c>
      <c r="B740" s="17" t="s">
        <v>2559</v>
      </c>
      <c r="C740" s="22" t="s">
        <v>1591</v>
      </c>
      <c r="D740" s="24">
        <v>59300</v>
      </c>
      <c r="E740" s="22" t="s">
        <v>377</v>
      </c>
      <c r="F740" s="22">
        <v>3.5277357</v>
      </c>
      <c r="G740" s="22">
        <v>50.3674617</v>
      </c>
      <c r="H740" s="38" t="s">
        <v>2792</v>
      </c>
      <c r="I740" s="48"/>
      <c r="J740" s="21" t="s">
        <v>826</v>
      </c>
      <c r="K740" s="18" t="s">
        <v>26</v>
      </c>
      <c r="L740" s="18" t="s">
        <v>22</v>
      </c>
      <c r="M740" s="46">
        <v>0</v>
      </c>
      <c r="N740" s="42"/>
      <c r="O740" s="43">
        <f t="shared" si="11"/>
        <v>0</v>
      </c>
    </row>
    <row r="741" spans="1:35" x14ac:dyDescent="0.3">
      <c r="A741" s="17" t="s">
        <v>1822</v>
      </c>
      <c r="B741" s="17" t="s">
        <v>2560</v>
      </c>
      <c r="C741" s="22" t="s">
        <v>1592</v>
      </c>
      <c r="D741" s="24">
        <v>29000</v>
      </c>
      <c r="E741" s="22" t="s">
        <v>169</v>
      </c>
      <c r="F741" s="22">
        <v>-4.0961394000000002</v>
      </c>
      <c r="G741" s="22">
        <v>47.973323499999999</v>
      </c>
      <c r="H741" s="38" t="s">
        <v>2792</v>
      </c>
      <c r="I741" s="48"/>
      <c r="J741" s="21" t="s">
        <v>822</v>
      </c>
      <c r="K741" s="18" t="s">
        <v>26</v>
      </c>
      <c r="L741" s="18" t="s">
        <v>22</v>
      </c>
      <c r="M741" s="46">
        <v>0</v>
      </c>
      <c r="N741" s="42"/>
      <c r="O741" s="43">
        <f t="shared" si="11"/>
        <v>0</v>
      </c>
    </row>
    <row r="742" spans="1:35" x14ac:dyDescent="0.3">
      <c r="A742" s="17" t="s">
        <v>1822</v>
      </c>
      <c r="B742" s="17" t="s">
        <v>2561</v>
      </c>
      <c r="C742" s="22" t="s">
        <v>1593</v>
      </c>
      <c r="D742" s="24">
        <v>35000</v>
      </c>
      <c r="E742" s="22" t="s">
        <v>173</v>
      </c>
      <c r="F742" s="22">
        <v>-1.6368566</v>
      </c>
      <c r="G742" s="22">
        <v>48.0954166</v>
      </c>
      <c r="H742" s="38" t="s">
        <v>2792</v>
      </c>
      <c r="I742" s="48"/>
      <c r="J742" s="21" t="s">
        <v>827</v>
      </c>
      <c r="K742" s="18" t="s">
        <v>26</v>
      </c>
      <c r="L742" s="18" t="s">
        <v>22</v>
      </c>
      <c r="M742" s="46">
        <v>0</v>
      </c>
      <c r="N742" s="42"/>
      <c r="O742" s="43">
        <f t="shared" si="11"/>
        <v>0</v>
      </c>
    </row>
    <row r="743" spans="1:35" x14ac:dyDescent="0.3">
      <c r="A743" s="17" t="s">
        <v>1822</v>
      </c>
      <c r="B743" s="17" t="s">
        <v>2562</v>
      </c>
      <c r="C743" s="22" t="s">
        <v>1594</v>
      </c>
      <c r="D743" s="24">
        <v>93170</v>
      </c>
      <c r="E743" s="22" t="s">
        <v>423</v>
      </c>
      <c r="F743" s="22">
        <v>2.4156778999999999</v>
      </c>
      <c r="G743" s="22">
        <v>48.8611906</v>
      </c>
      <c r="H743" s="38" t="s">
        <v>2792</v>
      </c>
      <c r="I743" s="48"/>
      <c r="J743" s="21" t="s">
        <v>826</v>
      </c>
      <c r="K743" s="18" t="s">
        <v>26</v>
      </c>
      <c r="L743" s="18" t="s">
        <v>22</v>
      </c>
      <c r="M743" s="46">
        <v>0</v>
      </c>
      <c r="N743" s="42"/>
      <c r="O743" s="43">
        <f t="shared" si="11"/>
        <v>0</v>
      </c>
    </row>
    <row r="744" spans="1:35" x14ac:dyDescent="0.3">
      <c r="A744" s="17" t="s">
        <v>481</v>
      </c>
      <c r="B744" s="17" t="s">
        <v>2563</v>
      </c>
      <c r="C744" s="22" t="s">
        <v>1595</v>
      </c>
      <c r="D744" s="24">
        <v>92110</v>
      </c>
      <c r="E744" s="22" t="s">
        <v>1596</v>
      </c>
      <c r="F744" s="22">
        <v>2.3120305000000001</v>
      </c>
      <c r="G744" s="22">
        <v>48.900301300000002</v>
      </c>
      <c r="H744" s="38" t="s">
        <v>2792</v>
      </c>
      <c r="I744" s="48"/>
      <c r="J744" s="21" t="s">
        <v>824</v>
      </c>
      <c r="K744" s="18" t="s">
        <v>26</v>
      </c>
      <c r="L744" s="18" t="s">
        <v>22</v>
      </c>
      <c r="M744" s="46">
        <v>0</v>
      </c>
      <c r="N744" s="42"/>
      <c r="O744" s="43">
        <f t="shared" si="11"/>
        <v>0</v>
      </c>
    </row>
    <row r="745" spans="1:35" x14ac:dyDescent="0.3">
      <c r="A745" s="17" t="s">
        <v>481</v>
      </c>
      <c r="B745" s="17" t="s">
        <v>2564</v>
      </c>
      <c r="C745" s="22" t="s">
        <v>1597</v>
      </c>
      <c r="D745" s="24">
        <v>77127</v>
      </c>
      <c r="E745" s="22" t="s">
        <v>1598</v>
      </c>
      <c r="F745" s="22">
        <v>2.5574379999999999</v>
      </c>
      <c r="G745" s="22">
        <v>48.627730300000003</v>
      </c>
      <c r="H745" s="38" t="s">
        <v>2792</v>
      </c>
      <c r="I745" s="48"/>
      <c r="J745" s="21" t="s">
        <v>824</v>
      </c>
      <c r="K745" s="18" t="s">
        <v>26</v>
      </c>
      <c r="L745" s="18" t="s">
        <v>22</v>
      </c>
      <c r="M745" s="46">
        <v>0</v>
      </c>
      <c r="N745" s="42"/>
      <c r="O745" s="43">
        <f t="shared" si="11"/>
        <v>0</v>
      </c>
    </row>
    <row r="746" spans="1:35" s="19" customFormat="1" x14ac:dyDescent="0.3">
      <c r="A746" s="17" t="s">
        <v>481</v>
      </c>
      <c r="B746" s="17" t="s">
        <v>2565</v>
      </c>
      <c r="C746" s="22" t="s">
        <v>1599</v>
      </c>
      <c r="D746" s="24">
        <v>93300</v>
      </c>
      <c r="E746" s="22" t="s">
        <v>420</v>
      </c>
      <c r="F746" s="22">
        <v>2.3830094000000002</v>
      </c>
      <c r="G746" s="22">
        <v>48.915381600000003</v>
      </c>
      <c r="H746" s="38" t="s">
        <v>2793</v>
      </c>
      <c r="I746" s="48"/>
      <c r="J746" s="21" t="s">
        <v>835</v>
      </c>
      <c r="K746" s="18" t="s">
        <v>26</v>
      </c>
      <c r="L746" s="18" t="s">
        <v>22</v>
      </c>
      <c r="M746" s="46">
        <v>0</v>
      </c>
      <c r="N746" s="42"/>
      <c r="O746" s="43">
        <f t="shared" si="11"/>
        <v>0</v>
      </c>
      <c r="P746" s="36"/>
      <c r="Q746" s="36"/>
      <c r="R746" s="36"/>
      <c r="S746" s="36"/>
      <c r="T746" s="36"/>
      <c r="U746" s="36"/>
      <c r="V746" s="36"/>
      <c r="W746" s="36"/>
      <c r="X746" s="36"/>
      <c r="Y746" s="36"/>
      <c r="Z746" s="36"/>
      <c r="AA746" s="36"/>
      <c r="AB746" s="36"/>
      <c r="AC746" s="36"/>
      <c r="AD746" s="36"/>
      <c r="AE746" s="36"/>
      <c r="AF746" s="36"/>
      <c r="AG746" s="36"/>
      <c r="AH746" s="36"/>
      <c r="AI746" s="36"/>
    </row>
    <row r="747" spans="1:35" x14ac:dyDescent="0.3">
      <c r="A747" s="17" t="s">
        <v>481</v>
      </c>
      <c r="B747" s="17" t="s">
        <v>2566</v>
      </c>
      <c r="C747" s="22" t="s">
        <v>1600</v>
      </c>
      <c r="D747" s="24">
        <v>77216</v>
      </c>
      <c r="E747" s="22" t="s">
        <v>455</v>
      </c>
      <c r="F747" s="22">
        <v>2.7365491</v>
      </c>
      <c r="G747" s="22">
        <v>48.419521400000001</v>
      </c>
      <c r="H747" s="38" t="s">
        <v>2792</v>
      </c>
      <c r="I747" s="48"/>
      <c r="J747" s="21" t="s">
        <v>823</v>
      </c>
      <c r="K747" s="18" t="s">
        <v>26</v>
      </c>
      <c r="L747" s="18" t="s">
        <v>22</v>
      </c>
      <c r="M747" s="46">
        <v>0</v>
      </c>
      <c r="N747" s="42"/>
      <c r="O747" s="43">
        <f t="shared" si="11"/>
        <v>0</v>
      </c>
    </row>
    <row r="748" spans="1:35" x14ac:dyDescent="0.3">
      <c r="A748" s="17" t="s">
        <v>481</v>
      </c>
      <c r="B748" s="17" t="s">
        <v>2567</v>
      </c>
      <c r="C748" s="22" t="s">
        <v>1601</v>
      </c>
      <c r="D748" s="24">
        <v>77590</v>
      </c>
      <c r="E748" s="22" t="s">
        <v>488</v>
      </c>
      <c r="F748" s="22">
        <v>2.6787079999999999</v>
      </c>
      <c r="G748" s="22">
        <v>48.480800000000002</v>
      </c>
      <c r="H748" s="38" t="s">
        <v>2793</v>
      </c>
      <c r="I748" s="48"/>
      <c r="J748" s="21" t="s">
        <v>835</v>
      </c>
      <c r="K748" s="18" t="s">
        <v>26</v>
      </c>
      <c r="L748" s="18" t="s">
        <v>22</v>
      </c>
      <c r="M748" s="46">
        <v>0</v>
      </c>
      <c r="N748" s="42"/>
      <c r="O748" s="43">
        <f t="shared" si="11"/>
        <v>0</v>
      </c>
    </row>
    <row r="749" spans="1:35" s="19" customFormat="1" x14ac:dyDescent="0.3">
      <c r="A749" s="17" t="s">
        <v>481</v>
      </c>
      <c r="B749" s="17" t="s">
        <v>2568</v>
      </c>
      <c r="C749" s="22" t="s">
        <v>1602</v>
      </c>
      <c r="D749" s="24">
        <v>94500</v>
      </c>
      <c r="E749" s="22" t="s">
        <v>483</v>
      </c>
      <c r="F749" s="22">
        <v>2.4803584000000001</v>
      </c>
      <c r="G749" s="22">
        <v>48.823838000000002</v>
      </c>
      <c r="H749" s="38" t="s">
        <v>2793</v>
      </c>
      <c r="I749" s="48"/>
      <c r="J749" s="21" t="s">
        <v>835</v>
      </c>
      <c r="K749" s="18" t="s">
        <v>26</v>
      </c>
      <c r="L749" s="18" t="s">
        <v>22</v>
      </c>
      <c r="M749" s="46">
        <v>0</v>
      </c>
      <c r="N749" s="42"/>
      <c r="O749" s="43">
        <f t="shared" si="11"/>
        <v>0</v>
      </c>
      <c r="P749" s="36"/>
      <c r="Q749" s="36"/>
      <c r="R749" s="36"/>
      <c r="S749" s="36"/>
      <c r="T749" s="36"/>
      <c r="U749" s="36"/>
      <c r="V749" s="36"/>
      <c r="W749" s="36"/>
      <c r="X749" s="36"/>
      <c r="Y749" s="36"/>
      <c r="Z749" s="36"/>
      <c r="AA749" s="36"/>
      <c r="AB749" s="36"/>
      <c r="AC749" s="36"/>
      <c r="AD749" s="36"/>
      <c r="AE749" s="36"/>
      <c r="AF749" s="36"/>
      <c r="AG749" s="36"/>
      <c r="AH749" s="36"/>
      <c r="AI749" s="36"/>
    </row>
    <row r="750" spans="1:35" x14ac:dyDescent="0.3">
      <c r="A750" s="17" t="s">
        <v>481</v>
      </c>
      <c r="B750" s="17" t="s">
        <v>2569</v>
      </c>
      <c r="C750" s="22" t="s">
        <v>1603</v>
      </c>
      <c r="D750" s="24">
        <v>94400</v>
      </c>
      <c r="E750" s="22" t="s">
        <v>482</v>
      </c>
      <c r="F750" s="22">
        <v>2.4011952999999999</v>
      </c>
      <c r="G750" s="22">
        <v>48.787618199999997</v>
      </c>
      <c r="H750" s="38" t="s">
        <v>2793</v>
      </c>
      <c r="I750" s="48"/>
      <c r="J750" s="21" t="s">
        <v>835</v>
      </c>
      <c r="K750" s="57" t="s">
        <v>26</v>
      </c>
      <c r="L750" s="18" t="s">
        <v>22</v>
      </c>
      <c r="M750" s="42"/>
      <c r="N750" s="42"/>
      <c r="O750" s="43">
        <f t="shared" si="11"/>
        <v>0</v>
      </c>
    </row>
    <row r="751" spans="1:35" x14ac:dyDescent="0.3">
      <c r="A751" s="17" t="s">
        <v>481</v>
      </c>
      <c r="B751" s="17" t="s">
        <v>2570</v>
      </c>
      <c r="C751" s="22" t="s">
        <v>1604</v>
      </c>
      <c r="D751" s="24">
        <v>91035</v>
      </c>
      <c r="E751" s="22" t="s">
        <v>437</v>
      </c>
      <c r="F751" s="22">
        <v>2.4558371000001</v>
      </c>
      <c r="G751" s="22">
        <v>48.628658000000001</v>
      </c>
      <c r="H751" s="38" t="s">
        <v>2792</v>
      </c>
      <c r="I751" s="48"/>
      <c r="J751" s="21" t="s">
        <v>824</v>
      </c>
      <c r="K751" s="18" t="s">
        <v>26</v>
      </c>
      <c r="L751" s="18" t="s">
        <v>22</v>
      </c>
      <c r="M751" s="46">
        <v>0</v>
      </c>
      <c r="N751" s="42"/>
      <c r="O751" s="43">
        <f t="shared" si="11"/>
        <v>0</v>
      </c>
    </row>
    <row r="752" spans="1:35" x14ac:dyDescent="0.3">
      <c r="A752" s="17" t="s">
        <v>481</v>
      </c>
      <c r="B752" s="17" t="s">
        <v>2571</v>
      </c>
      <c r="C752" s="22" t="s">
        <v>1605</v>
      </c>
      <c r="D752" s="24">
        <v>75011</v>
      </c>
      <c r="E752" s="22" t="s">
        <v>13</v>
      </c>
      <c r="F752" s="22">
        <v>2.3893906000001</v>
      </c>
      <c r="G752" s="22">
        <v>48.853121999999999</v>
      </c>
      <c r="H752" s="38" t="s">
        <v>2793</v>
      </c>
      <c r="I752" s="48"/>
      <c r="J752" s="21" t="s">
        <v>835</v>
      </c>
      <c r="K752" s="18" t="s">
        <v>26</v>
      </c>
      <c r="L752" s="18" t="s">
        <v>22</v>
      </c>
      <c r="M752" s="46">
        <v>0</v>
      </c>
      <c r="N752" s="42"/>
      <c r="O752" s="43">
        <f t="shared" si="11"/>
        <v>0</v>
      </c>
    </row>
    <row r="753" spans="1:35" s="19" customFormat="1" x14ac:dyDescent="0.3">
      <c r="A753" s="17" t="s">
        <v>481</v>
      </c>
      <c r="B753" s="17" t="s">
        <v>2572</v>
      </c>
      <c r="C753" s="22" t="s">
        <v>1606</v>
      </c>
      <c r="D753" s="24">
        <v>93100</v>
      </c>
      <c r="E753" s="22" t="s">
        <v>487</v>
      </c>
      <c r="F753" s="22">
        <v>2.4345859999999999</v>
      </c>
      <c r="G753" s="22">
        <v>48.868287799999997</v>
      </c>
      <c r="H753" s="38" t="s">
        <v>2792</v>
      </c>
      <c r="I753" s="48"/>
      <c r="J753" s="21" t="s">
        <v>822</v>
      </c>
      <c r="K753" s="18" t="s">
        <v>26</v>
      </c>
      <c r="L753" s="18" t="s">
        <v>22</v>
      </c>
      <c r="M753" s="46">
        <v>0</v>
      </c>
      <c r="N753" s="42"/>
      <c r="O753" s="43">
        <f t="shared" si="11"/>
        <v>0</v>
      </c>
      <c r="P753" s="36"/>
      <c r="Q753" s="36"/>
      <c r="R753" s="36"/>
      <c r="S753" s="36"/>
      <c r="T753" s="36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F753" s="36"/>
      <c r="AG753" s="36"/>
      <c r="AH753" s="36"/>
      <c r="AI753" s="36"/>
    </row>
    <row r="754" spans="1:35" x14ac:dyDescent="0.3">
      <c r="A754" s="17" t="s">
        <v>481</v>
      </c>
      <c r="B754" s="17" t="s">
        <v>2573</v>
      </c>
      <c r="C754" s="22" t="s">
        <v>1607</v>
      </c>
      <c r="D754" s="24">
        <v>92100</v>
      </c>
      <c r="E754" s="22" t="s">
        <v>484</v>
      </c>
      <c r="F754" s="22">
        <v>2.2475406999999001</v>
      </c>
      <c r="G754" s="22">
        <v>48.841087700000003</v>
      </c>
      <c r="H754" s="38" t="s">
        <v>2793</v>
      </c>
      <c r="I754" s="48"/>
      <c r="J754" s="21" t="s">
        <v>835</v>
      </c>
      <c r="K754" s="18" t="s">
        <v>26</v>
      </c>
      <c r="L754" s="18" t="s">
        <v>22</v>
      </c>
      <c r="M754" s="46">
        <v>0</v>
      </c>
      <c r="N754" s="42"/>
      <c r="O754" s="43">
        <f t="shared" si="11"/>
        <v>0</v>
      </c>
    </row>
    <row r="755" spans="1:35" x14ac:dyDescent="0.3">
      <c r="A755" s="17" t="s">
        <v>481</v>
      </c>
      <c r="B755" s="17" t="s">
        <v>2574</v>
      </c>
      <c r="C755" s="22" t="s">
        <v>1608</v>
      </c>
      <c r="D755" s="24">
        <v>77120</v>
      </c>
      <c r="E755" s="22" t="s">
        <v>449</v>
      </c>
      <c r="F755" s="22">
        <v>3.0783033999999998</v>
      </c>
      <c r="G755" s="22">
        <v>48.810434200000003</v>
      </c>
      <c r="H755" s="38" t="s">
        <v>2793</v>
      </c>
      <c r="I755" s="48"/>
      <c r="J755" s="21" t="s">
        <v>835</v>
      </c>
      <c r="K755" s="18" t="s">
        <v>26</v>
      </c>
      <c r="L755" s="18" t="s">
        <v>22</v>
      </c>
      <c r="M755" s="46">
        <v>0</v>
      </c>
      <c r="N755" s="42"/>
      <c r="O755" s="43">
        <f t="shared" si="11"/>
        <v>0</v>
      </c>
    </row>
    <row r="756" spans="1:35" x14ac:dyDescent="0.3">
      <c r="A756" s="17" t="s">
        <v>481</v>
      </c>
      <c r="B756" s="17" t="s">
        <v>2575</v>
      </c>
      <c r="C756" s="22" t="s">
        <v>1609</v>
      </c>
      <c r="D756" s="24">
        <v>94230</v>
      </c>
      <c r="E756" s="22" t="s">
        <v>463</v>
      </c>
      <c r="F756" s="22">
        <v>2.3251778000000001</v>
      </c>
      <c r="G756" s="22">
        <v>48.789959699999997</v>
      </c>
      <c r="H756" s="38" t="s">
        <v>2793</v>
      </c>
      <c r="I756" s="48"/>
      <c r="J756" s="21" t="s">
        <v>835</v>
      </c>
      <c r="K756" s="57" t="s">
        <v>26</v>
      </c>
      <c r="L756" s="18" t="s">
        <v>22</v>
      </c>
      <c r="M756" s="42"/>
      <c r="N756" s="42"/>
      <c r="O756" s="43">
        <f t="shared" si="11"/>
        <v>0</v>
      </c>
    </row>
    <row r="757" spans="1:35" x14ac:dyDescent="0.3">
      <c r="A757" s="17" t="s">
        <v>481</v>
      </c>
      <c r="B757" s="17" t="s">
        <v>2576</v>
      </c>
      <c r="C757" s="22" t="s">
        <v>1610</v>
      </c>
      <c r="D757" s="24">
        <v>94340</v>
      </c>
      <c r="E757" s="22" t="s">
        <v>472</v>
      </c>
      <c r="F757" s="22">
        <v>2.4652976</v>
      </c>
      <c r="G757" s="22">
        <v>48.821782399999996</v>
      </c>
      <c r="H757" s="38" t="s">
        <v>2793</v>
      </c>
      <c r="I757" s="48"/>
      <c r="J757" s="21" t="s">
        <v>835</v>
      </c>
      <c r="K757" s="18" t="s">
        <v>26</v>
      </c>
      <c r="L757" s="18" t="s">
        <v>22</v>
      </c>
      <c r="M757" s="46">
        <v>0</v>
      </c>
      <c r="N757" s="42"/>
      <c r="O757" s="43">
        <f t="shared" si="11"/>
        <v>0</v>
      </c>
    </row>
    <row r="758" spans="1:35" s="19" customFormat="1" x14ac:dyDescent="0.3">
      <c r="A758" s="17" t="s">
        <v>481</v>
      </c>
      <c r="B758" s="17" t="s">
        <v>2577</v>
      </c>
      <c r="C758" s="22" t="s">
        <v>1611</v>
      </c>
      <c r="D758" s="24">
        <v>95570</v>
      </c>
      <c r="E758" s="22" t="s">
        <v>492</v>
      </c>
      <c r="F758" s="22">
        <v>2.2982705999999999</v>
      </c>
      <c r="G758" s="22">
        <v>49.046767699999997</v>
      </c>
      <c r="H758" s="38" t="s">
        <v>2793</v>
      </c>
      <c r="I758" s="48"/>
      <c r="J758" s="21" t="s">
        <v>835</v>
      </c>
      <c r="K758" s="18" t="s">
        <v>26</v>
      </c>
      <c r="L758" s="18" t="s">
        <v>22</v>
      </c>
      <c r="M758" s="46">
        <v>0</v>
      </c>
      <c r="N758" s="42"/>
      <c r="O758" s="43">
        <f t="shared" si="11"/>
        <v>0</v>
      </c>
      <c r="P758" s="36"/>
      <c r="Q758" s="36"/>
      <c r="R758" s="36"/>
      <c r="S758" s="36"/>
      <c r="T758" s="36"/>
      <c r="U758" s="36"/>
      <c r="V758" s="36"/>
      <c r="W758" s="36"/>
      <c r="X758" s="36"/>
      <c r="Y758" s="36"/>
      <c r="Z758" s="36"/>
      <c r="AA758" s="36"/>
      <c r="AB758" s="36"/>
      <c r="AC758" s="36"/>
      <c r="AD758" s="36"/>
      <c r="AE758" s="36"/>
      <c r="AF758" s="36"/>
      <c r="AG758" s="36"/>
      <c r="AH758" s="36"/>
      <c r="AI758" s="36"/>
    </row>
    <row r="759" spans="1:35" x14ac:dyDescent="0.3">
      <c r="A759" s="17" t="s">
        <v>481</v>
      </c>
      <c r="B759" s="17" t="s">
        <v>2578</v>
      </c>
      <c r="C759" s="22" t="s">
        <v>1612</v>
      </c>
      <c r="D759" s="24">
        <v>78120</v>
      </c>
      <c r="E759" s="22" t="s">
        <v>486</v>
      </c>
      <c r="F759" s="22">
        <v>1.8702422000000001</v>
      </c>
      <c r="G759" s="22">
        <v>48.649460400000002</v>
      </c>
      <c r="H759" s="38" t="s">
        <v>2792</v>
      </c>
      <c r="I759" s="48"/>
      <c r="J759" s="21" t="s">
        <v>824</v>
      </c>
      <c r="K759" s="18" t="s">
        <v>26</v>
      </c>
      <c r="L759" s="18" t="s">
        <v>22</v>
      </c>
      <c r="M759" s="46">
        <v>0</v>
      </c>
      <c r="N759" s="42"/>
      <c r="O759" s="43">
        <f t="shared" si="11"/>
        <v>0</v>
      </c>
    </row>
    <row r="760" spans="1:35" x14ac:dyDescent="0.3">
      <c r="A760" s="17" t="s">
        <v>481</v>
      </c>
      <c r="B760" s="17" t="s">
        <v>2579</v>
      </c>
      <c r="C760" s="22" t="s">
        <v>1613</v>
      </c>
      <c r="D760" s="24">
        <v>94470</v>
      </c>
      <c r="E760" s="22" t="s">
        <v>491</v>
      </c>
      <c r="F760" s="22">
        <v>2.5024673000000002</v>
      </c>
      <c r="G760" s="22">
        <v>48.751153500000001</v>
      </c>
      <c r="H760" s="38" t="s">
        <v>2793</v>
      </c>
      <c r="I760" s="48"/>
      <c r="J760" s="21" t="s">
        <v>835</v>
      </c>
      <c r="K760" s="18" t="s">
        <v>26</v>
      </c>
      <c r="L760" s="18" t="s">
        <v>22</v>
      </c>
      <c r="M760" s="46">
        <v>0</v>
      </c>
      <c r="N760" s="42"/>
      <c r="O760" s="43">
        <f t="shared" si="11"/>
        <v>0</v>
      </c>
    </row>
    <row r="761" spans="1:35" x14ac:dyDescent="0.3">
      <c r="A761" s="17" t="s">
        <v>481</v>
      </c>
      <c r="B761" s="17" t="s">
        <v>2580</v>
      </c>
      <c r="C761" s="22" t="s">
        <v>1614</v>
      </c>
      <c r="D761" s="24">
        <v>77400</v>
      </c>
      <c r="E761" s="22" t="s">
        <v>485</v>
      </c>
      <c r="F761" s="22">
        <v>2.6725148000000001</v>
      </c>
      <c r="G761" s="22">
        <v>48.863166</v>
      </c>
      <c r="H761" s="38" t="s">
        <v>2792</v>
      </c>
      <c r="I761" s="48"/>
      <c r="J761" s="21" t="s">
        <v>824</v>
      </c>
      <c r="K761" s="18" t="s">
        <v>26</v>
      </c>
      <c r="L761" s="18" t="s">
        <v>22</v>
      </c>
      <c r="M761" s="46">
        <v>0</v>
      </c>
      <c r="N761" s="42"/>
      <c r="O761" s="43">
        <f t="shared" si="11"/>
        <v>0</v>
      </c>
    </row>
    <row r="762" spans="1:35" s="19" customFormat="1" x14ac:dyDescent="0.3">
      <c r="A762" s="17" t="s">
        <v>481</v>
      </c>
      <c r="B762" s="17" t="s">
        <v>2581</v>
      </c>
      <c r="C762" s="22" t="s">
        <v>1615</v>
      </c>
      <c r="D762" s="24">
        <v>92380</v>
      </c>
      <c r="E762" s="22" t="s">
        <v>490</v>
      </c>
      <c r="F762" s="22">
        <v>2.1706744000001001</v>
      </c>
      <c r="G762" s="22">
        <v>48.8385988</v>
      </c>
      <c r="H762" s="38" t="s">
        <v>2793</v>
      </c>
      <c r="I762" s="48"/>
      <c r="J762" s="21" t="s">
        <v>835</v>
      </c>
      <c r="K762" s="18" t="s">
        <v>26</v>
      </c>
      <c r="L762" s="18" t="s">
        <v>22</v>
      </c>
      <c r="M762" s="46">
        <v>0</v>
      </c>
      <c r="N762" s="42"/>
      <c r="O762" s="43">
        <f t="shared" si="11"/>
        <v>0</v>
      </c>
      <c r="P762" s="36"/>
      <c r="Q762" s="36"/>
      <c r="R762" s="36"/>
      <c r="S762" s="36"/>
      <c r="T762" s="36"/>
      <c r="U762" s="36"/>
      <c r="V762" s="36"/>
      <c r="W762" s="36"/>
      <c r="X762" s="36"/>
      <c r="Y762" s="36"/>
      <c r="Z762" s="36"/>
      <c r="AA762" s="36"/>
      <c r="AB762" s="36"/>
      <c r="AC762" s="36"/>
      <c r="AD762" s="36"/>
      <c r="AE762" s="36"/>
      <c r="AF762" s="36"/>
      <c r="AG762" s="36"/>
      <c r="AH762" s="36"/>
      <c r="AI762" s="36"/>
    </row>
    <row r="763" spans="1:35" s="19" customFormat="1" x14ac:dyDescent="0.3">
      <c r="A763" s="17" t="s">
        <v>481</v>
      </c>
      <c r="B763" s="17" t="s">
        <v>2582</v>
      </c>
      <c r="C763" s="22" t="s">
        <v>1616</v>
      </c>
      <c r="D763" s="24">
        <v>94400</v>
      </c>
      <c r="E763" s="22" t="s">
        <v>482</v>
      </c>
      <c r="F763" s="22">
        <v>2.3782144999999999</v>
      </c>
      <c r="G763" s="22">
        <v>48.781562399999999</v>
      </c>
      <c r="H763" s="38" t="s">
        <v>2792</v>
      </c>
      <c r="I763" s="48"/>
      <c r="J763" s="21" t="s">
        <v>824</v>
      </c>
      <c r="K763" s="18" t="s">
        <v>26</v>
      </c>
      <c r="L763" s="18" t="s">
        <v>22</v>
      </c>
      <c r="M763" s="46">
        <v>0</v>
      </c>
      <c r="N763" s="42"/>
      <c r="O763" s="43">
        <f t="shared" si="11"/>
        <v>0</v>
      </c>
      <c r="P763" s="36"/>
      <c r="Q763" s="36"/>
      <c r="R763" s="36"/>
      <c r="S763" s="36"/>
      <c r="T763" s="36"/>
      <c r="U763" s="36"/>
      <c r="V763" s="36"/>
      <c r="W763" s="36"/>
      <c r="X763" s="36"/>
      <c r="Y763" s="36"/>
      <c r="Z763" s="36"/>
      <c r="AA763" s="36"/>
      <c r="AB763" s="36"/>
      <c r="AC763" s="36"/>
      <c r="AD763" s="36"/>
      <c r="AE763" s="36"/>
      <c r="AF763" s="36"/>
      <c r="AG763" s="36"/>
      <c r="AH763" s="36"/>
      <c r="AI763" s="36"/>
    </row>
    <row r="764" spans="1:35" x14ac:dyDescent="0.3">
      <c r="A764" s="17" t="s">
        <v>481</v>
      </c>
      <c r="B764" s="17" t="s">
        <v>2583</v>
      </c>
      <c r="C764" s="22" t="s">
        <v>1617</v>
      </c>
      <c r="D764" s="24">
        <v>77170</v>
      </c>
      <c r="E764" s="22" t="s">
        <v>489</v>
      </c>
      <c r="F764" s="22">
        <v>2.7183136999999999</v>
      </c>
      <c r="G764" s="22">
        <v>48.680778400000001</v>
      </c>
      <c r="H764" s="38" t="s">
        <v>2792</v>
      </c>
      <c r="I764" s="48"/>
      <c r="J764" s="21" t="s">
        <v>826</v>
      </c>
      <c r="K764" s="18" t="s">
        <v>26</v>
      </c>
      <c r="L764" s="18" t="s">
        <v>19</v>
      </c>
      <c r="M764" s="46">
        <v>0</v>
      </c>
      <c r="N764" s="42"/>
      <c r="O764" s="43">
        <f t="shared" si="11"/>
        <v>0</v>
      </c>
    </row>
    <row r="765" spans="1:35" s="19" customFormat="1" x14ac:dyDescent="0.3">
      <c r="A765" s="17" t="s">
        <v>481</v>
      </c>
      <c r="B765" s="17" t="s">
        <v>2584</v>
      </c>
      <c r="C765" s="22" t="s">
        <v>1618</v>
      </c>
      <c r="D765" s="24">
        <v>78300</v>
      </c>
      <c r="E765" s="22" t="s">
        <v>509</v>
      </c>
      <c r="F765" s="22">
        <v>2.06596</v>
      </c>
      <c r="G765" s="22">
        <v>48.947499999999998</v>
      </c>
      <c r="H765" s="38" t="s">
        <v>2793</v>
      </c>
      <c r="I765" s="48"/>
      <c r="J765" s="21" t="s">
        <v>835</v>
      </c>
      <c r="K765" s="18" t="s">
        <v>26</v>
      </c>
      <c r="L765" s="18" t="s">
        <v>19</v>
      </c>
      <c r="M765" s="46">
        <v>0</v>
      </c>
      <c r="N765" s="42"/>
      <c r="O765" s="43">
        <f t="shared" si="11"/>
        <v>0</v>
      </c>
      <c r="P765" s="36"/>
      <c r="Q765" s="36"/>
      <c r="R765" s="36"/>
      <c r="S765" s="36"/>
      <c r="T765" s="36"/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F765" s="36"/>
      <c r="AG765" s="36"/>
      <c r="AH765" s="36"/>
      <c r="AI765" s="36"/>
    </row>
    <row r="766" spans="1:35" s="19" customFormat="1" x14ac:dyDescent="0.3">
      <c r="A766" s="17" t="s">
        <v>1825</v>
      </c>
      <c r="B766" s="17" t="s">
        <v>2585</v>
      </c>
      <c r="C766" s="22" t="s">
        <v>1619</v>
      </c>
      <c r="D766" s="24">
        <v>75170</v>
      </c>
      <c r="E766" s="22" t="s">
        <v>480</v>
      </c>
      <c r="F766" s="22">
        <v>2.3700665000000001</v>
      </c>
      <c r="G766" s="22">
        <v>48.885356100000003</v>
      </c>
      <c r="H766" s="38" t="s">
        <v>2792</v>
      </c>
      <c r="I766" s="48"/>
      <c r="J766" s="21" t="s">
        <v>822</v>
      </c>
      <c r="K766" s="18" t="s">
        <v>26</v>
      </c>
      <c r="L766" s="18" t="s">
        <v>22</v>
      </c>
      <c r="M766" s="46">
        <v>0</v>
      </c>
      <c r="N766" s="42"/>
      <c r="O766" s="43">
        <f t="shared" si="11"/>
        <v>0</v>
      </c>
      <c r="P766" s="36"/>
      <c r="Q766" s="36"/>
      <c r="R766" s="36"/>
      <c r="S766" s="36"/>
      <c r="T766" s="36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F766" s="36"/>
      <c r="AG766" s="36"/>
      <c r="AH766" s="36"/>
      <c r="AI766" s="36"/>
    </row>
    <row r="767" spans="1:35" x14ac:dyDescent="0.3">
      <c r="A767" s="17" t="s">
        <v>1825</v>
      </c>
      <c r="B767" s="17" t="s">
        <v>2586</v>
      </c>
      <c r="C767" s="22" t="s">
        <v>1620</v>
      </c>
      <c r="D767" s="24">
        <v>95200</v>
      </c>
      <c r="E767" s="22" t="s">
        <v>519</v>
      </c>
      <c r="F767" s="22">
        <v>2.3757231999999999</v>
      </c>
      <c r="G767" s="22">
        <v>48.9768981</v>
      </c>
      <c r="H767" s="38" t="s">
        <v>2793</v>
      </c>
      <c r="I767" s="48"/>
      <c r="J767" s="21" t="s">
        <v>835</v>
      </c>
      <c r="K767" s="18" t="s">
        <v>26</v>
      </c>
      <c r="L767" s="18" t="s">
        <v>22</v>
      </c>
      <c r="M767" s="46">
        <v>0</v>
      </c>
      <c r="N767" s="42"/>
      <c r="O767" s="43">
        <f t="shared" si="11"/>
        <v>0</v>
      </c>
    </row>
    <row r="768" spans="1:35" x14ac:dyDescent="0.3">
      <c r="A768" s="17" t="s">
        <v>379</v>
      </c>
      <c r="B768" s="17" t="s">
        <v>2587</v>
      </c>
      <c r="C768" s="22" t="s">
        <v>1621</v>
      </c>
      <c r="D768" s="24">
        <v>76400</v>
      </c>
      <c r="E768" s="22" t="s">
        <v>381</v>
      </c>
      <c r="F768" s="22">
        <v>0.38082719999999998</v>
      </c>
      <c r="G768" s="22">
        <v>49.755986499999999</v>
      </c>
      <c r="H768" s="38" t="s">
        <v>2793</v>
      </c>
      <c r="I768" s="48"/>
      <c r="J768" s="21" t="s">
        <v>835</v>
      </c>
      <c r="K768" s="18" t="s">
        <v>26</v>
      </c>
      <c r="L768" s="18" t="s">
        <v>22</v>
      </c>
      <c r="M768" s="46">
        <v>0</v>
      </c>
      <c r="N768" s="42"/>
      <c r="O768" s="43">
        <f t="shared" si="11"/>
        <v>0</v>
      </c>
    </row>
    <row r="769" spans="1:35" x14ac:dyDescent="0.3">
      <c r="A769" s="17" t="s">
        <v>379</v>
      </c>
      <c r="B769" s="17" t="s">
        <v>2588</v>
      </c>
      <c r="C769" s="22" t="s">
        <v>1622</v>
      </c>
      <c r="D769" s="24">
        <v>76170</v>
      </c>
      <c r="E769" s="22" t="s">
        <v>382</v>
      </c>
      <c r="F769" s="22">
        <v>0.53687630000001996</v>
      </c>
      <c r="G769" s="22">
        <v>49.514940899999999</v>
      </c>
      <c r="H769" s="38" t="s">
        <v>2793</v>
      </c>
      <c r="I769" s="48"/>
      <c r="J769" s="21" t="s">
        <v>835</v>
      </c>
      <c r="K769" s="57" t="s">
        <v>26</v>
      </c>
      <c r="L769" s="18" t="s">
        <v>22</v>
      </c>
      <c r="M769" s="42"/>
      <c r="N769" s="42"/>
      <c r="O769" s="43">
        <f t="shared" si="11"/>
        <v>0</v>
      </c>
    </row>
    <row r="770" spans="1:35" s="19" customFormat="1" x14ac:dyDescent="0.3">
      <c r="A770" s="17" t="s">
        <v>379</v>
      </c>
      <c r="B770" s="17" t="s">
        <v>2589</v>
      </c>
      <c r="C770" s="22" t="s">
        <v>1623</v>
      </c>
      <c r="D770" s="24">
        <v>76094</v>
      </c>
      <c r="E770" s="22" t="s">
        <v>380</v>
      </c>
      <c r="F770" s="22">
        <v>0.12534630000005001</v>
      </c>
      <c r="G770" s="22">
        <v>49.493953400000002</v>
      </c>
      <c r="H770" s="38" t="s">
        <v>2792</v>
      </c>
      <c r="I770" s="48"/>
      <c r="J770" s="21" t="s">
        <v>822</v>
      </c>
      <c r="K770" s="18" t="s">
        <v>26</v>
      </c>
      <c r="L770" s="18" t="s">
        <v>22</v>
      </c>
      <c r="M770" s="46">
        <v>0</v>
      </c>
      <c r="N770" s="42"/>
      <c r="O770" s="43">
        <f t="shared" si="11"/>
        <v>0</v>
      </c>
      <c r="P770" s="36"/>
      <c r="Q770" s="36"/>
      <c r="R770" s="36"/>
      <c r="S770" s="36"/>
      <c r="T770" s="36"/>
      <c r="U770" s="36"/>
      <c r="V770" s="36"/>
      <c r="W770" s="36"/>
      <c r="X770" s="36"/>
      <c r="Y770" s="36"/>
      <c r="Z770" s="36"/>
      <c r="AA770" s="36"/>
      <c r="AB770" s="36"/>
      <c r="AC770" s="36"/>
      <c r="AD770" s="36"/>
      <c r="AE770" s="36"/>
      <c r="AF770" s="36"/>
      <c r="AG770" s="36"/>
      <c r="AH770" s="36"/>
      <c r="AI770" s="36"/>
    </row>
    <row r="771" spans="1:35" x14ac:dyDescent="0.3">
      <c r="A771" s="17" t="s">
        <v>388</v>
      </c>
      <c r="B771" s="17" t="s">
        <v>2590</v>
      </c>
      <c r="C771" s="22" t="s">
        <v>1624</v>
      </c>
      <c r="D771" s="24">
        <v>76000</v>
      </c>
      <c r="E771" s="22" t="s">
        <v>307</v>
      </c>
      <c r="F771" s="22">
        <v>1.1356352000000001</v>
      </c>
      <c r="G771" s="22">
        <v>49.462255800000001</v>
      </c>
      <c r="H771" s="38" t="s">
        <v>2793</v>
      </c>
      <c r="I771" s="48"/>
      <c r="J771" s="21" t="s">
        <v>835</v>
      </c>
      <c r="K771" s="18" t="s">
        <v>26</v>
      </c>
      <c r="L771" s="18" t="s">
        <v>22</v>
      </c>
      <c r="M771" s="46">
        <v>0</v>
      </c>
      <c r="N771" s="42"/>
      <c r="O771" s="43">
        <f t="shared" si="11"/>
        <v>0</v>
      </c>
    </row>
    <row r="772" spans="1:35" s="19" customFormat="1" x14ac:dyDescent="0.3">
      <c r="A772" s="17" t="s">
        <v>388</v>
      </c>
      <c r="B772" s="17" t="s">
        <v>2591</v>
      </c>
      <c r="C772" s="22" t="s">
        <v>1625</v>
      </c>
      <c r="D772" s="24">
        <v>76960</v>
      </c>
      <c r="E772" s="22" t="s">
        <v>389</v>
      </c>
      <c r="F772" s="22">
        <v>1.0478634999998999</v>
      </c>
      <c r="G772" s="22">
        <v>49.480570899999996</v>
      </c>
      <c r="H772" s="38" t="s">
        <v>2793</v>
      </c>
      <c r="I772" s="48"/>
      <c r="J772" s="21" t="s">
        <v>835</v>
      </c>
      <c r="K772" s="57" t="s">
        <v>26</v>
      </c>
      <c r="L772" s="18" t="s">
        <v>22</v>
      </c>
      <c r="M772" s="42"/>
      <c r="N772" s="42"/>
      <c r="O772" s="43">
        <f t="shared" si="11"/>
        <v>0</v>
      </c>
      <c r="P772" s="36"/>
      <c r="Q772" s="36"/>
      <c r="R772" s="36"/>
      <c r="S772" s="36"/>
      <c r="T772" s="36"/>
      <c r="U772" s="36"/>
      <c r="V772" s="36"/>
      <c r="W772" s="36"/>
      <c r="X772" s="36"/>
      <c r="Y772" s="36"/>
      <c r="Z772" s="36"/>
      <c r="AA772" s="36"/>
      <c r="AB772" s="36"/>
      <c r="AC772" s="36"/>
      <c r="AD772" s="36"/>
      <c r="AE772" s="36"/>
      <c r="AF772" s="36"/>
      <c r="AG772" s="36"/>
      <c r="AH772" s="36"/>
      <c r="AI772" s="36"/>
    </row>
    <row r="773" spans="1:35" x14ac:dyDescent="0.3">
      <c r="A773" s="17" t="s">
        <v>388</v>
      </c>
      <c r="B773" s="17" t="s">
        <v>2592</v>
      </c>
      <c r="C773" s="22" t="s">
        <v>1626</v>
      </c>
      <c r="D773" s="24">
        <v>76800</v>
      </c>
      <c r="E773" s="22" t="s">
        <v>392</v>
      </c>
      <c r="F773" s="22">
        <v>1.1073333333333</v>
      </c>
      <c r="G773" s="22">
        <v>49.382638900000003</v>
      </c>
      <c r="H773" s="38" t="s">
        <v>2793</v>
      </c>
      <c r="I773" s="48"/>
      <c r="J773" s="21" t="s">
        <v>835</v>
      </c>
      <c r="K773" s="57" t="s">
        <v>26</v>
      </c>
      <c r="L773" s="18" t="s">
        <v>22</v>
      </c>
      <c r="M773" s="42"/>
      <c r="N773" s="42"/>
      <c r="O773" s="43">
        <f t="shared" si="11"/>
        <v>0</v>
      </c>
    </row>
    <row r="774" spans="1:35" x14ac:dyDescent="0.3">
      <c r="A774" s="17" t="s">
        <v>388</v>
      </c>
      <c r="B774" s="17" t="s">
        <v>2593</v>
      </c>
      <c r="C774" s="22" t="s">
        <v>1627</v>
      </c>
      <c r="D774" s="24">
        <v>76190</v>
      </c>
      <c r="E774" s="22" t="s">
        <v>393</v>
      </c>
      <c r="F774" s="22">
        <v>0.75056300000006004</v>
      </c>
      <c r="G774" s="22">
        <v>49.621724</v>
      </c>
      <c r="H774" s="38" t="s">
        <v>2793</v>
      </c>
      <c r="I774" s="48"/>
      <c r="J774" s="21" t="s">
        <v>835</v>
      </c>
      <c r="K774" s="57" t="s">
        <v>26</v>
      </c>
      <c r="L774" s="18" t="s">
        <v>22</v>
      </c>
      <c r="M774" s="42"/>
      <c r="N774" s="42"/>
      <c r="O774" s="43">
        <f t="shared" si="11"/>
        <v>0</v>
      </c>
    </row>
    <row r="775" spans="1:35" s="19" customFormat="1" x14ac:dyDescent="0.3">
      <c r="A775" s="17" t="s">
        <v>388</v>
      </c>
      <c r="B775" s="17" t="s">
        <v>2594</v>
      </c>
      <c r="C775" s="22" t="s">
        <v>1628</v>
      </c>
      <c r="D775" s="24">
        <v>76200</v>
      </c>
      <c r="E775" s="22" t="s">
        <v>390</v>
      </c>
      <c r="F775" s="22">
        <v>1.0834439</v>
      </c>
      <c r="G775" s="22">
        <v>49.922102199999998</v>
      </c>
      <c r="H775" s="38" t="s">
        <v>2792</v>
      </c>
      <c r="I775" s="48"/>
      <c r="J775" s="21" t="s">
        <v>823</v>
      </c>
      <c r="K775" s="18" t="s">
        <v>26</v>
      </c>
      <c r="L775" s="18" t="s">
        <v>22</v>
      </c>
      <c r="M775" s="46">
        <v>0</v>
      </c>
      <c r="N775" s="42"/>
      <c r="O775" s="43">
        <f t="shared" si="11"/>
        <v>0</v>
      </c>
      <c r="P775" s="36"/>
      <c r="Q775" s="36"/>
      <c r="R775" s="36"/>
      <c r="S775" s="36"/>
      <c r="T775" s="36"/>
      <c r="U775" s="36"/>
      <c r="V775" s="36"/>
      <c r="W775" s="36"/>
      <c r="X775" s="36"/>
      <c r="Y775" s="36"/>
      <c r="Z775" s="36"/>
      <c r="AA775" s="36"/>
      <c r="AB775" s="36"/>
      <c r="AC775" s="36"/>
      <c r="AD775" s="36"/>
      <c r="AE775" s="36"/>
      <c r="AF775" s="36"/>
      <c r="AG775" s="36"/>
      <c r="AH775" s="36"/>
      <c r="AI775" s="36"/>
    </row>
    <row r="776" spans="1:35" x14ac:dyDescent="0.3">
      <c r="A776" s="17" t="s">
        <v>388</v>
      </c>
      <c r="B776" s="17" t="s">
        <v>2595</v>
      </c>
      <c r="C776" s="22" t="s">
        <v>1629</v>
      </c>
      <c r="D776" s="24">
        <v>76500</v>
      </c>
      <c r="E776" s="22" t="s">
        <v>391</v>
      </c>
      <c r="F776" s="22">
        <v>1.0056687</v>
      </c>
      <c r="G776" s="22">
        <v>49.292520500000002</v>
      </c>
      <c r="H776" s="38" t="s">
        <v>2792</v>
      </c>
      <c r="I776" s="48"/>
      <c r="J776" s="21" t="s">
        <v>823</v>
      </c>
      <c r="K776" s="18" t="s">
        <v>26</v>
      </c>
      <c r="L776" s="18" t="s">
        <v>22</v>
      </c>
      <c r="M776" s="46">
        <v>0</v>
      </c>
      <c r="N776" s="42"/>
      <c r="O776" s="43">
        <f t="shared" ref="O776:O839" si="12">M776+(N776*12)</f>
        <v>0</v>
      </c>
    </row>
    <row r="777" spans="1:35" x14ac:dyDescent="0.3">
      <c r="A777" s="17" t="s">
        <v>388</v>
      </c>
      <c r="B777" s="17" t="s">
        <v>2596</v>
      </c>
      <c r="C777" s="22" t="s">
        <v>1630</v>
      </c>
      <c r="D777" s="24">
        <v>76100</v>
      </c>
      <c r="E777" s="22" t="s">
        <v>307</v>
      </c>
      <c r="F777" s="22">
        <v>1.0850519999999999</v>
      </c>
      <c r="G777" s="22">
        <v>49.4332025</v>
      </c>
      <c r="H777" s="38" t="s">
        <v>2792</v>
      </c>
      <c r="I777" s="48"/>
      <c r="J777" s="21" t="s">
        <v>822</v>
      </c>
      <c r="K777" s="18" t="s">
        <v>26</v>
      </c>
      <c r="L777" s="18" t="s">
        <v>22</v>
      </c>
      <c r="M777" s="46">
        <v>0</v>
      </c>
      <c r="N777" s="42"/>
      <c r="O777" s="43">
        <f t="shared" si="12"/>
        <v>0</v>
      </c>
    </row>
    <row r="778" spans="1:35" x14ac:dyDescent="0.3">
      <c r="A778" s="17" t="s">
        <v>388</v>
      </c>
      <c r="B778" s="17" t="s">
        <v>2597</v>
      </c>
      <c r="C778" s="22" t="s">
        <v>1631</v>
      </c>
      <c r="D778" s="24">
        <v>76200</v>
      </c>
      <c r="E778" s="22" t="s">
        <v>390</v>
      </c>
      <c r="F778" s="22">
        <v>1.084058</v>
      </c>
      <c r="G778" s="22">
        <v>49.918865599999997</v>
      </c>
      <c r="H778" s="38" t="s">
        <v>2792</v>
      </c>
      <c r="I778" s="48"/>
      <c r="J778" s="21" t="s">
        <v>824</v>
      </c>
      <c r="K778" s="18" t="s">
        <v>26</v>
      </c>
      <c r="L778" s="18" t="s">
        <v>22</v>
      </c>
      <c r="M778" s="46">
        <v>0</v>
      </c>
      <c r="N778" s="42"/>
      <c r="O778" s="43">
        <f t="shared" si="12"/>
        <v>0</v>
      </c>
    </row>
    <row r="779" spans="1:35" s="19" customFormat="1" x14ac:dyDescent="0.3">
      <c r="A779" s="17" t="s">
        <v>400</v>
      </c>
      <c r="B779" s="17" t="s">
        <v>2598</v>
      </c>
      <c r="C779" s="22" t="s">
        <v>1632</v>
      </c>
      <c r="D779" s="24">
        <v>61200</v>
      </c>
      <c r="E779" s="22" t="s">
        <v>358</v>
      </c>
      <c r="F779" s="22">
        <v>-1.6988999999966999E-2</v>
      </c>
      <c r="G779" s="22">
        <v>48.744599999999998</v>
      </c>
      <c r="H779" s="38" t="s">
        <v>2793</v>
      </c>
      <c r="I779" s="48"/>
      <c r="J779" s="21" t="s">
        <v>835</v>
      </c>
      <c r="K779" s="57" t="s">
        <v>26</v>
      </c>
      <c r="L779" s="18" t="s">
        <v>22</v>
      </c>
      <c r="M779" s="42"/>
      <c r="N779" s="42"/>
      <c r="O779" s="43">
        <f t="shared" si="12"/>
        <v>0</v>
      </c>
      <c r="P779" s="36"/>
      <c r="Q779" s="36"/>
      <c r="R779" s="36"/>
      <c r="S779" s="36"/>
      <c r="T779" s="36"/>
      <c r="U779" s="36"/>
      <c r="V779" s="36"/>
      <c r="W779" s="36"/>
      <c r="X779" s="36"/>
      <c r="Y779" s="36"/>
      <c r="Z779" s="36"/>
      <c r="AA779" s="36"/>
      <c r="AB779" s="36"/>
      <c r="AC779" s="36"/>
      <c r="AD779" s="36"/>
      <c r="AE779" s="36"/>
      <c r="AF779" s="36"/>
      <c r="AG779" s="36"/>
      <c r="AH779" s="36"/>
      <c r="AI779" s="36"/>
    </row>
    <row r="780" spans="1:35" x14ac:dyDescent="0.3">
      <c r="A780" s="17" t="s">
        <v>400</v>
      </c>
      <c r="B780" s="17" t="s">
        <v>2599</v>
      </c>
      <c r="C780" s="22" t="s">
        <v>1633</v>
      </c>
      <c r="D780" s="24">
        <v>76200</v>
      </c>
      <c r="E780" s="22" t="s">
        <v>390</v>
      </c>
      <c r="F780" s="22">
        <v>1.0822400000000001</v>
      </c>
      <c r="G780" s="22">
        <v>49.929200000000002</v>
      </c>
      <c r="H780" s="38" t="s">
        <v>2793</v>
      </c>
      <c r="I780" s="48"/>
      <c r="J780" s="21" t="s">
        <v>835</v>
      </c>
      <c r="K780" s="18" t="s">
        <v>26</v>
      </c>
      <c r="L780" s="18" t="s">
        <v>22</v>
      </c>
      <c r="M780" s="46">
        <v>0</v>
      </c>
      <c r="N780" s="42"/>
      <c r="O780" s="43">
        <f t="shared" si="12"/>
        <v>0</v>
      </c>
    </row>
    <row r="781" spans="1:35" x14ac:dyDescent="0.3">
      <c r="A781" s="17" t="s">
        <v>400</v>
      </c>
      <c r="B781" s="17" t="s">
        <v>2600</v>
      </c>
      <c r="C781" s="22" t="s">
        <v>1634</v>
      </c>
      <c r="D781" s="24">
        <v>61000</v>
      </c>
      <c r="E781" s="22" t="s">
        <v>356</v>
      </c>
      <c r="F781" s="22">
        <v>8.5553300000015001E-2</v>
      </c>
      <c r="G781" s="22">
        <v>48.435947200000001</v>
      </c>
      <c r="H781" s="38" t="s">
        <v>2793</v>
      </c>
      <c r="I781" s="48"/>
      <c r="J781" s="21" t="s">
        <v>835</v>
      </c>
      <c r="K781" s="57" t="s">
        <v>26</v>
      </c>
      <c r="L781" s="18" t="s">
        <v>22</v>
      </c>
      <c r="M781" s="42"/>
      <c r="N781" s="42"/>
      <c r="O781" s="43">
        <f t="shared" si="12"/>
        <v>0</v>
      </c>
    </row>
    <row r="782" spans="1:35" x14ac:dyDescent="0.3">
      <c r="A782" s="17" t="s">
        <v>400</v>
      </c>
      <c r="B782" s="17" t="s">
        <v>2601</v>
      </c>
      <c r="C782" s="22" t="s">
        <v>1635</v>
      </c>
      <c r="D782" s="24">
        <v>76600</v>
      </c>
      <c r="E782" s="22" t="s">
        <v>380</v>
      </c>
      <c r="F782" s="22">
        <v>0.11862199999996</v>
      </c>
      <c r="G782" s="22">
        <v>49.4935191</v>
      </c>
      <c r="H782" s="38" t="s">
        <v>2793</v>
      </c>
      <c r="I782" s="48"/>
      <c r="J782" s="21" t="s">
        <v>835</v>
      </c>
      <c r="K782" s="57" t="s">
        <v>26</v>
      </c>
      <c r="L782" s="18" t="s">
        <v>22</v>
      </c>
      <c r="M782" s="42"/>
      <c r="N782" s="42"/>
      <c r="O782" s="43">
        <f t="shared" si="12"/>
        <v>0</v>
      </c>
    </row>
    <row r="783" spans="1:35" s="19" customFormat="1" x14ac:dyDescent="0.3">
      <c r="A783" s="17" t="s">
        <v>400</v>
      </c>
      <c r="B783" s="17" t="s">
        <v>2602</v>
      </c>
      <c r="C783" s="22" t="s">
        <v>1636</v>
      </c>
      <c r="D783" s="24">
        <v>76230</v>
      </c>
      <c r="E783" s="22" t="s">
        <v>407</v>
      </c>
      <c r="F783" s="22">
        <v>1.1217702000000001</v>
      </c>
      <c r="G783" s="22">
        <v>49.461667900000002</v>
      </c>
      <c r="H783" s="38" t="s">
        <v>2792</v>
      </c>
      <c r="I783" s="48"/>
      <c r="J783" s="21" t="s">
        <v>824</v>
      </c>
      <c r="K783" s="18" t="s">
        <v>26</v>
      </c>
      <c r="L783" s="18" t="s">
        <v>22</v>
      </c>
      <c r="M783" s="46">
        <v>0</v>
      </c>
      <c r="N783" s="42"/>
      <c r="O783" s="43">
        <f t="shared" si="12"/>
        <v>0</v>
      </c>
      <c r="P783" s="36"/>
      <c r="Q783" s="36"/>
      <c r="R783" s="36"/>
      <c r="S783" s="36"/>
      <c r="T783" s="36"/>
      <c r="U783" s="36"/>
      <c r="V783" s="36"/>
      <c r="W783" s="36"/>
      <c r="X783" s="36"/>
      <c r="Y783" s="36"/>
      <c r="Z783" s="36"/>
      <c r="AA783" s="36"/>
      <c r="AB783" s="36"/>
      <c r="AC783" s="36"/>
      <c r="AD783" s="36"/>
      <c r="AE783" s="36"/>
      <c r="AF783" s="36"/>
      <c r="AG783" s="36"/>
      <c r="AH783" s="36"/>
      <c r="AI783" s="36"/>
    </row>
    <row r="784" spans="1:35" x14ac:dyDescent="0.3">
      <c r="A784" s="17" t="s">
        <v>400</v>
      </c>
      <c r="B784" s="17" t="s">
        <v>2603</v>
      </c>
      <c r="C784" s="22" t="s">
        <v>1637</v>
      </c>
      <c r="D784" s="24">
        <v>76100</v>
      </c>
      <c r="E784" s="22" t="s">
        <v>307</v>
      </c>
      <c r="F784" s="22">
        <v>1.081061</v>
      </c>
      <c r="G784" s="22">
        <v>49.431379999999997</v>
      </c>
      <c r="H784" s="38" t="s">
        <v>2793</v>
      </c>
      <c r="I784" s="48"/>
      <c r="J784" s="21" t="s">
        <v>835</v>
      </c>
      <c r="K784" s="18" t="s">
        <v>26</v>
      </c>
      <c r="L784" s="18" t="s">
        <v>22</v>
      </c>
      <c r="M784" s="46">
        <v>0</v>
      </c>
      <c r="N784" s="42"/>
      <c r="O784" s="43">
        <f t="shared" si="12"/>
        <v>0</v>
      </c>
    </row>
    <row r="785" spans="1:35" s="19" customFormat="1" x14ac:dyDescent="0.3">
      <c r="A785" s="17" t="s">
        <v>400</v>
      </c>
      <c r="B785" s="17" t="s">
        <v>2604</v>
      </c>
      <c r="C785" s="22" t="s">
        <v>1638</v>
      </c>
      <c r="D785" s="24">
        <v>61051</v>
      </c>
      <c r="E785" s="22" t="s">
        <v>403</v>
      </c>
      <c r="F785" s="22">
        <v>8.0915000000000001E-2</v>
      </c>
      <c r="G785" s="22">
        <v>48.423174000000003</v>
      </c>
      <c r="H785" s="38" t="s">
        <v>2793</v>
      </c>
      <c r="I785" s="48"/>
      <c r="J785" s="21" t="s">
        <v>835</v>
      </c>
      <c r="K785" s="18" t="s">
        <v>26</v>
      </c>
      <c r="L785" s="18" t="s">
        <v>22</v>
      </c>
      <c r="M785" s="46">
        <v>0</v>
      </c>
      <c r="N785" s="42"/>
      <c r="O785" s="43">
        <f t="shared" si="12"/>
        <v>0</v>
      </c>
      <c r="P785" s="36"/>
      <c r="Q785" s="36"/>
      <c r="R785" s="36"/>
      <c r="S785" s="36"/>
      <c r="T785" s="36"/>
      <c r="U785" s="36"/>
      <c r="V785" s="36"/>
      <c r="W785" s="36"/>
      <c r="X785" s="36"/>
      <c r="Y785" s="36"/>
      <c r="Z785" s="36"/>
      <c r="AA785" s="36"/>
      <c r="AB785" s="36"/>
      <c r="AC785" s="36"/>
      <c r="AD785" s="36"/>
      <c r="AE785" s="36"/>
      <c r="AF785" s="36"/>
      <c r="AG785" s="36"/>
      <c r="AH785" s="36"/>
      <c r="AI785" s="36"/>
    </row>
    <row r="786" spans="1:35" x14ac:dyDescent="0.3">
      <c r="A786" s="17" t="s">
        <v>400</v>
      </c>
      <c r="B786" s="17" t="s">
        <v>2605</v>
      </c>
      <c r="C786" s="22" t="s">
        <v>1639</v>
      </c>
      <c r="D786" s="24">
        <v>76730</v>
      </c>
      <c r="E786" s="22" t="s">
        <v>406</v>
      </c>
      <c r="F786" s="22">
        <v>1.0504133</v>
      </c>
      <c r="G786" s="22">
        <v>49.797276699999998</v>
      </c>
      <c r="H786" s="38" t="s">
        <v>2793</v>
      </c>
      <c r="I786" s="48"/>
      <c r="J786" s="21" t="s">
        <v>835</v>
      </c>
      <c r="K786" s="57" t="s">
        <v>26</v>
      </c>
      <c r="L786" s="18" t="s">
        <v>22</v>
      </c>
      <c r="M786" s="42"/>
      <c r="N786" s="42"/>
      <c r="O786" s="43">
        <f t="shared" si="12"/>
        <v>0</v>
      </c>
    </row>
    <row r="787" spans="1:35" x14ac:dyDescent="0.3">
      <c r="A787" s="17" t="s">
        <v>400</v>
      </c>
      <c r="B787" s="17" t="s">
        <v>2606</v>
      </c>
      <c r="C787" s="22" t="s">
        <v>1640</v>
      </c>
      <c r="D787" s="24">
        <v>61500</v>
      </c>
      <c r="E787" s="22" t="s">
        <v>401</v>
      </c>
      <c r="F787" s="22">
        <v>0.17974409999999</v>
      </c>
      <c r="G787" s="22">
        <v>48.600327100000001</v>
      </c>
      <c r="H787" s="38" t="s">
        <v>2793</v>
      </c>
      <c r="I787" s="48"/>
      <c r="J787" s="21" t="s">
        <v>835</v>
      </c>
      <c r="K787" s="57" t="s">
        <v>26</v>
      </c>
      <c r="L787" s="18" t="s">
        <v>22</v>
      </c>
      <c r="M787" s="42"/>
      <c r="N787" s="42"/>
      <c r="O787" s="43">
        <f t="shared" si="12"/>
        <v>0</v>
      </c>
    </row>
    <row r="788" spans="1:35" x14ac:dyDescent="0.3">
      <c r="A788" s="17" t="s">
        <v>400</v>
      </c>
      <c r="B788" s="17" t="s">
        <v>2607</v>
      </c>
      <c r="C788" s="22" t="s">
        <v>1641</v>
      </c>
      <c r="D788" s="24">
        <v>76400</v>
      </c>
      <c r="E788" s="22" t="s">
        <v>402</v>
      </c>
      <c r="F788" s="22">
        <v>0.35833300000000001</v>
      </c>
      <c r="G788" s="22">
        <v>49.739392000000002</v>
      </c>
      <c r="H788" s="38" t="s">
        <v>2793</v>
      </c>
      <c r="I788" s="48"/>
      <c r="J788" s="21" t="s">
        <v>835</v>
      </c>
      <c r="K788" s="57" t="s">
        <v>26</v>
      </c>
      <c r="L788" s="18" t="s">
        <v>22</v>
      </c>
      <c r="M788" s="42"/>
      <c r="N788" s="42"/>
      <c r="O788" s="43">
        <f t="shared" si="12"/>
        <v>0</v>
      </c>
    </row>
    <row r="789" spans="1:35" s="19" customFormat="1" x14ac:dyDescent="0.3">
      <c r="A789" s="17" t="s">
        <v>400</v>
      </c>
      <c r="B789" s="17" t="s">
        <v>2608</v>
      </c>
      <c r="C789" s="22" t="s">
        <v>1642</v>
      </c>
      <c r="D789" s="24">
        <v>76200</v>
      </c>
      <c r="E789" s="22" t="s">
        <v>390</v>
      </c>
      <c r="F789" s="22">
        <v>1.07874</v>
      </c>
      <c r="G789" s="22">
        <v>49.9253</v>
      </c>
      <c r="H789" s="38" t="s">
        <v>2793</v>
      </c>
      <c r="I789" s="48"/>
      <c r="J789" s="21" t="s">
        <v>835</v>
      </c>
      <c r="K789" s="57" t="s">
        <v>26</v>
      </c>
      <c r="L789" s="18" t="s">
        <v>22</v>
      </c>
      <c r="M789" s="42"/>
      <c r="N789" s="42"/>
      <c r="O789" s="43">
        <f t="shared" si="12"/>
        <v>0</v>
      </c>
      <c r="P789" s="36"/>
      <c r="Q789" s="36"/>
      <c r="R789" s="36"/>
      <c r="S789" s="36"/>
      <c r="T789" s="36"/>
      <c r="U789" s="36"/>
      <c r="V789" s="36"/>
      <c r="W789" s="36"/>
      <c r="X789" s="36"/>
      <c r="Y789" s="36"/>
      <c r="Z789" s="36"/>
      <c r="AA789" s="36"/>
      <c r="AB789" s="36"/>
      <c r="AC789" s="36"/>
      <c r="AD789" s="36"/>
      <c r="AE789" s="36"/>
      <c r="AF789" s="36"/>
      <c r="AG789" s="36"/>
      <c r="AH789" s="36"/>
      <c r="AI789" s="36"/>
    </row>
    <row r="790" spans="1:35" x14ac:dyDescent="0.3">
      <c r="A790" s="17" t="s">
        <v>400</v>
      </c>
      <c r="B790" s="17" t="s">
        <v>2609</v>
      </c>
      <c r="C790" s="22" t="s">
        <v>1643</v>
      </c>
      <c r="D790" s="24">
        <v>76400</v>
      </c>
      <c r="E790" s="22" t="s">
        <v>381</v>
      </c>
      <c r="F790" s="22">
        <v>0.36614550000002</v>
      </c>
      <c r="G790" s="22">
        <v>49.760803600000003</v>
      </c>
      <c r="H790" s="38" t="s">
        <v>2793</v>
      </c>
      <c r="I790" s="48"/>
      <c r="J790" s="21" t="s">
        <v>835</v>
      </c>
      <c r="K790" s="18" t="s">
        <v>26</v>
      </c>
      <c r="L790" s="18" t="s">
        <v>22</v>
      </c>
      <c r="M790" s="46">
        <v>0</v>
      </c>
      <c r="N790" s="42"/>
      <c r="O790" s="43">
        <f t="shared" si="12"/>
        <v>0</v>
      </c>
    </row>
    <row r="791" spans="1:35" s="19" customFormat="1" x14ac:dyDescent="0.3">
      <c r="A791" s="17" t="s">
        <v>400</v>
      </c>
      <c r="B791" s="17" t="s">
        <v>2610</v>
      </c>
      <c r="C791" s="22" t="s">
        <v>1644</v>
      </c>
      <c r="D791" s="24">
        <v>61000</v>
      </c>
      <c r="E791" s="22" t="s">
        <v>356</v>
      </c>
      <c r="F791" s="22">
        <v>9.5908699999995004E-2</v>
      </c>
      <c r="G791" s="22">
        <v>48.434466800000003</v>
      </c>
      <c r="H791" s="38" t="s">
        <v>2793</v>
      </c>
      <c r="I791" s="48"/>
      <c r="J791" s="21" t="s">
        <v>835</v>
      </c>
      <c r="K791" s="18" t="s">
        <v>26</v>
      </c>
      <c r="L791" s="18" t="s">
        <v>22</v>
      </c>
      <c r="M791" s="46">
        <v>0</v>
      </c>
      <c r="N791" s="42"/>
      <c r="O791" s="43">
        <f t="shared" si="12"/>
        <v>0</v>
      </c>
      <c r="P791" s="36"/>
      <c r="Q791" s="36"/>
      <c r="R791" s="36"/>
      <c r="S791" s="36"/>
      <c r="T791" s="36"/>
      <c r="U791" s="36"/>
      <c r="V791" s="36"/>
      <c r="W791" s="36"/>
      <c r="X791" s="36"/>
      <c r="Y791" s="36"/>
      <c r="Z791" s="36"/>
      <c r="AA791" s="36"/>
      <c r="AB791" s="36"/>
      <c r="AC791" s="36"/>
      <c r="AD791" s="36"/>
      <c r="AE791" s="36"/>
      <c r="AF791" s="36"/>
      <c r="AG791" s="36"/>
      <c r="AH791" s="36"/>
      <c r="AI791" s="36"/>
    </row>
    <row r="792" spans="1:35" x14ac:dyDescent="0.3">
      <c r="A792" s="17" t="s">
        <v>400</v>
      </c>
      <c r="B792" s="17" t="s">
        <v>2611</v>
      </c>
      <c r="C792" s="22" t="s">
        <v>1645</v>
      </c>
      <c r="D792" s="24">
        <v>76400</v>
      </c>
      <c r="E792" s="22" t="s">
        <v>402</v>
      </c>
      <c r="F792" s="22">
        <v>1.627891</v>
      </c>
      <c r="G792" s="22">
        <v>50.688547999999997</v>
      </c>
      <c r="H792" s="38" t="s">
        <v>2793</v>
      </c>
      <c r="I792" s="48"/>
      <c r="J792" s="21" t="s">
        <v>835</v>
      </c>
      <c r="K792" s="57" t="s">
        <v>26</v>
      </c>
      <c r="L792" s="18" t="s">
        <v>22</v>
      </c>
      <c r="M792" s="42"/>
      <c r="N792" s="42"/>
      <c r="O792" s="43">
        <f t="shared" si="12"/>
        <v>0</v>
      </c>
    </row>
    <row r="793" spans="1:35" s="19" customFormat="1" x14ac:dyDescent="0.3">
      <c r="A793" s="17" t="s">
        <v>400</v>
      </c>
      <c r="B793" s="17" t="s">
        <v>2612</v>
      </c>
      <c r="C793" s="22" t="s">
        <v>1646</v>
      </c>
      <c r="D793" s="24">
        <v>61140</v>
      </c>
      <c r="E793" s="22" t="s">
        <v>405</v>
      </c>
      <c r="F793" s="22">
        <v>-0.41954180000000002</v>
      </c>
      <c r="G793" s="22">
        <v>48.551315000000002</v>
      </c>
      <c r="H793" s="38" t="s">
        <v>2792</v>
      </c>
      <c r="I793" s="48"/>
      <c r="J793" s="21" t="s">
        <v>824</v>
      </c>
      <c r="K793" s="18" t="s">
        <v>26</v>
      </c>
      <c r="L793" s="18" t="s">
        <v>22</v>
      </c>
      <c r="M793" s="46">
        <v>0</v>
      </c>
      <c r="N793" s="42"/>
      <c r="O793" s="43">
        <f t="shared" si="12"/>
        <v>0</v>
      </c>
      <c r="P793" s="36"/>
      <c r="Q793" s="36"/>
      <c r="R793" s="36"/>
      <c r="S793" s="36"/>
      <c r="T793" s="36"/>
      <c r="U793" s="36"/>
      <c r="V793" s="36"/>
      <c r="W793" s="36"/>
      <c r="X793" s="36"/>
      <c r="Y793" s="36"/>
      <c r="Z793" s="36"/>
      <c r="AA793" s="36"/>
      <c r="AB793" s="36"/>
      <c r="AC793" s="36"/>
      <c r="AD793" s="36"/>
      <c r="AE793" s="36"/>
      <c r="AF793" s="36"/>
      <c r="AG793" s="36"/>
      <c r="AH793" s="36"/>
      <c r="AI793" s="36"/>
    </row>
    <row r="794" spans="1:35" x14ac:dyDescent="0.3">
      <c r="A794" s="17" t="s">
        <v>400</v>
      </c>
      <c r="B794" s="17" t="s">
        <v>2613</v>
      </c>
      <c r="C794" s="22" t="s">
        <v>1647</v>
      </c>
      <c r="D794" s="24">
        <v>27720</v>
      </c>
      <c r="E794" s="22" t="s">
        <v>404</v>
      </c>
      <c r="F794" s="22">
        <v>1.6797953999999999</v>
      </c>
      <c r="G794" s="22">
        <v>49.242222900000002</v>
      </c>
      <c r="H794" s="38" t="s">
        <v>2792</v>
      </c>
      <c r="I794" s="48"/>
      <c r="J794" s="21" t="s">
        <v>824</v>
      </c>
      <c r="K794" s="18" t="s">
        <v>26</v>
      </c>
      <c r="L794" s="18" t="s">
        <v>22</v>
      </c>
      <c r="M794" s="46">
        <v>0</v>
      </c>
      <c r="N794" s="42"/>
      <c r="O794" s="43">
        <f t="shared" si="12"/>
        <v>0</v>
      </c>
    </row>
    <row r="795" spans="1:35" x14ac:dyDescent="0.3">
      <c r="A795" s="17" t="s">
        <v>400</v>
      </c>
      <c r="B795" s="17" t="s">
        <v>2614</v>
      </c>
      <c r="C795" s="22" t="s">
        <v>1648</v>
      </c>
      <c r="D795" s="24">
        <v>76140</v>
      </c>
      <c r="E795" s="22" t="s">
        <v>792</v>
      </c>
      <c r="F795" s="22">
        <v>1.073048</v>
      </c>
      <c r="G795" s="22">
        <v>49.411839999999998</v>
      </c>
      <c r="H795" s="38" t="s">
        <v>2792</v>
      </c>
      <c r="I795" s="48"/>
      <c r="J795" s="21" t="s">
        <v>823</v>
      </c>
      <c r="K795" s="18" t="s">
        <v>26</v>
      </c>
      <c r="L795" s="18" t="s">
        <v>19</v>
      </c>
      <c r="M795" s="46">
        <v>0</v>
      </c>
      <c r="N795" s="42"/>
      <c r="O795" s="43">
        <f t="shared" si="12"/>
        <v>0</v>
      </c>
    </row>
    <row r="796" spans="1:35" x14ac:dyDescent="0.3">
      <c r="A796" s="17" t="s">
        <v>1826</v>
      </c>
      <c r="B796" s="17" t="s">
        <v>2615</v>
      </c>
      <c r="C796" s="22" t="s">
        <v>1649</v>
      </c>
      <c r="D796" s="24">
        <v>76108</v>
      </c>
      <c r="E796" s="22" t="s">
        <v>307</v>
      </c>
      <c r="F796" s="22">
        <v>1.103845</v>
      </c>
      <c r="G796" s="22">
        <v>49.426523000000003</v>
      </c>
      <c r="H796" s="38" t="s">
        <v>2792</v>
      </c>
      <c r="I796" s="48"/>
      <c r="J796" s="21" t="s">
        <v>823</v>
      </c>
      <c r="K796" s="18" t="s">
        <v>26</v>
      </c>
      <c r="L796" s="18" t="s">
        <v>22</v>
      </c>
      <c r="M796" s="46">
        <v>0</v>
      </c>
      <c r="N796" s="42"/>
      <c r="O796" s="43">
        <f t="shared" si="12"/>
        <v>0</v>
      </c>
    </row>
    <row r="797" spans="1:35" s="19" customFormat="1" x14ac:dyDescent="0.3">
      <c r="A797" s="17" t="s">
        <v>1826</v>
      </c>
      <c r="B797" s="17" t="s">
        <v>2616</v>
      </c>
      <c r="C797" s="22" t="s">
        <v>1650</v>
      </c>
      <c r="D797" s="24">
        <v>14120</v>
      </c>
      <c r="E797" s="22" t="s">
        <v>807</v>
      </c>
      <c r="F797" s="22">
        <v>-0.32374579999997999</v>
      </c>
      <c r="G797" s="22">
        <v>49.174179000000002</v>
      </c>
      <c r="H797" s="38" t="s">
        <v>2793</v>
      </c>
      <c r="I797" s="48"/>
      <c r="J797" s="21" t="s">
        <v>835</v>
      </c>
      <c r="K797" s="18" t="s">
        <v>26</v>
      </c>
      <c r="L797" s="18" t="s">
        <v>22</v>
      </c>
      <c r="M797" s="46">
        <v>0</v>
      </c>
      <c r="N797" s="42"/>
      <c r="O797" s="43">
        <f t="shared" si="12"/>
        <v>0</v>
      </c>
      <c r="P797" s="36"/>
      <c r="Q797" s="36"/>
      <c r="R797" s="36"/>
      <c r="S797" s="36"/>
      <c r="T797" s="36"/>
      <c r="U797" s="36"/>
      <c r="V797" s="36"/>
      <c r="W797" s="36"/>
      <c r="X797" s="36"/>
      <c r="Y797" s="36"/>
      <c r="Z797" s="36"/>
      <c r="AA797" s="36"/>
      <c r="AB797" s="36"/>
      <c r="AC797" s="36"/>
      <c r="AD797" s="36"/>
      <c r="AE797" s="36"/>
      <c r="AF797" s="36"/>
      <c r="AG797" s="36"/>
      <c r="AH797" s="36"/>
      <c r="AI797" s="36"/>
    </row>
    <row r="798" spans="1:35" x14ac:dyDescent="0.3">
      <c r="A798" s="17" t="s">
        <v>443</v>
      </c>
      <c r="B798" s="17" t="s">
        <v>2617</v>
      </c>
      <c r="C798" s="22" t="s">
        <v>1651</v>
      </c>
      <c r="D798" s="24">
        <v>77605</v>
      </c>
      <c r="E798" s="22" t="s">
        <v>447</v>
      </c>
      <c r="F798" s="22">
        <v>2.7049189</v>
      </c>
      <c r="G798" s="22">
        <v>48.835167499999997</v>
      </c>
      <c r="H798" s="38" t="s">
        <v>2792</v>
      </c>
      <c r="I798" s="48"/>
      <c r="J798" s="21" t="s">
        <v>823</v>
      </c>
      <c r="K798" s="18" t="s">
        <v>26</v>
      </c>
      <c r="L798" s="18" t="s">
        <v>22</v>
      </c>
      <c r="M798" s="46">
        <v>0</v>
      </c>
      <c r="N798" s="42"/>
      <c r="O798" s="43">
        <f t="shared" si="12"/>
        <v>0</v>
      </c>
    </row>
    <row r="799" spans="1:35" s="19" customFormat="1" x14ac:dyDescent="0.3">
      <c r="A799" s="17" t="s">
        <v>443</v>
      </c>
      <c r="B799" s="17" t="s">
        <v>2618</v>
      </c>
      <c r="C799" s="22" t="s">
        <v>1652</v>
      </c>
      <c r="D799" s="24">
        <v>77500</v>
      </c>
      <c r="E799" s="22" t="s">
        <v>450</v>
      </c>
      <c r="F799" s="22">
        <v>2.5888515000000001</v>
      </c>
      <c r="G799" s="22">
        <v>48.873212500000001</v>
      </c>
      <c r="H799" s="38" t="s">
        <v>2793</v>
      </c>
      <c r="I799" s="48"/>
      <c r="J799" s="21" t="s">
        <v>835</v>
      </c>
      <c r="K799" s="18" t="s">
        <v>26</v>
      </c>
      <c r="L799" s="18" t="s">
        <v>22</v>
      </c>
      <c r="M799" s="46">
        <v>0</v>
      </c>
      <c r="N799" s="42"/>
      <c r="O799" s="43">
        <f t="shared" si="12"/>
        <v>0</v>
      </c>
      <c r="P799" s="36"/>
      <c r="Q799" s="36"/>
      <c r="R799" s="36"/>
      <c r="S799" s="36"/>
      <c r="T799" s="36"/>
      <c r="U799" s="36"/>
      <c r="V799" s="36"/>
      <c r="W799" s="36"/>
      <c r="X799" s="36"/>
      <c r="Y799" s="36"/>
      <c r="Z799" s="36"/>
      <c r="AA799" s="36"/>
      <c r="AB799" s="36"/>
      <c r="AC799" s="36"/>
      <c r="AD799" s="36"/>
      <c r="AE799" s="36"/>
      <c r="AF799" s="36"/>
      <c r="AG799" s="36"/>
      <c r="AH799" s="36"/>
      <c r="AI799" s="36"/>
    </row>
    <row r="800" spans="1:35" x14ac:dyDescent="0.3">
      <c r="A800" s="17" t="s">
        <v>443</v>
      </c>
      <c r="B800" s="17" t="s">
        <v>2619</v>
      </c>
      <c r="C800" s="22" t="s">
        <v>1653</v>
      </c>
      <c r="D800" s="24">
        <v>77350</v>
      </c>
      <c r="E800" s="22" t="s">
        <v>457</v>
      </c>
      <c r="F800" s="22">
        <v>2.6415956999999999</v>
      </c>
      <c r="G800" s="22">
        <v>48.5387889</v>
      </c>
      <c r="H800" s="38" t="s">
        <v>2792</v>
      </c>
      <c r="I800" s="48"/>
      <c r="J800" s="21" t="s">
        <v>824</v>
      </c>
      <c r="K800" s="18" t="s">
        <v>26</v>
      </c>
      <c r="L800" s="18" t="s">
        <v>22</v>
      </c>
      <c r="M800" s="46">
        <v>0</v>
      </c>
      <c r="N800" s="42"/>
      <c r="O800" s="43">
        <f t="shared" si="12"/>
        <v>0</v>
      </c>
    </row>
    <row r="801" spans="1:35" x14ac:dyDescent="0.3">
      <c r="A801" s="17" t="s">
        <v>443</v>
      </c>
      <c r="B801" s="17" t="s">
        <v>2620</v>
      </c>
      <c r="C801" s="22" t="s">
        <v>1654</v>
      </c>
      <c r="D801" s="24">
        <v>77328</v>
      </c>
      <c r="E801" s="22" t="s">
        <v>451</v>
      </c>
      <c r="F801" s="22">
        <v>2.6294689999999998</v>
      </c>
      <c r="G801" s="22">
        <v>48.832741599999999</v>
      </c>
      <c r="H801" s="38" t="s">
        <v>2793</v>
      </c>
      <c r="I801" s="48"/>
      <c r="J801" s="21" t="s">
        <v>835</v>
      </c>
      <c r="K801" s="18" t="s">
        <v>26</v>
      </c>
      <c r="L801" s="18" t="s">
        <v>22</v>
      </c>
      <c r="M801" s="46">
        <v>0</v>
      </c>
      <c r="N801" s="42"/>
      <c r="O801" s="43">
        <f t="shared" si="12"/>
        <v>0</v>
      </c>
    </row>
    <row r="802" spans="1:35" s="19" customFormat="1" x14ac:dyDescent="0.3">
      <c r="A802" s="17" t="s">
        <v>443</v>
      </c>
      <c r="B802" s="17" t="s">
        <v>2621</v>
      </c>
      <c r="C802" s="22" t="s">
        <v>1655</v>
      </c>
      <c r="D802" s="24">
        <v>77100</v>
      </c>
      <c r="E802" s="22" t="s">
        <v>446</v>
      </c>
      <c r="F802" s="22">
        <v>2.9105762999999998</v>
      </c>
      <c r="G802" s="22">
        <v>48.948766900000003</v>
      </c>
      <c r="H802" s="38" t="s">
        <v>2792</v>
      </c>
      <c r="I802" s="48"/>
      <c r="J802" s="21" t="s">
        <v>824</v>
      </c>
      <c r="K802" s="18" t="s">
        <v>26</v>
      </c>
      <c r="L802" s="18" t="s">
        <v>22</v>
      </c>
      <c r="M802" s="46">
        <v>0</v>
      </c>
      <c r="N802" s="42"/>
      <c r="O802" s="43">
        <f t="shared" si="12"/>
        <v>0</v>
      </c>
      <c r="P802" s="36"/>
      <c r="Q802" s="36"/>
      <c r="R802" s="36"/>
      <c r="S802" s="36"/>
      <c r="T802" s="36"/>
      <c r="U802" s="36"/>
      <c r="V802" s="36"/>
      <c r="W802" s="36"/>
      <c r="X802" s="36"/>
      <c r="Y802" s="36"/>
      <c r="Z802" s="36"/>
      <c r="AA802" s="36"/>
      <c r="AB802" s="36"/>
      <c r="AC802" s="36"/>
      <c r="AD802" s="36"/>
      <c r="AE802" s="36"/>
      <c r="AF802" s="36"/>
      <c r="AG802" s="36"/>
      <c r="AH802" s="36"/>
      <c r="AI802" s="36"/>
    </row>
    <row r="803" spans="1:35" x14ac:dyDescent="0.3">
      <c r="A803" s="17" t="s">
        <v>443</v>
      </c>
      <c r="B803" s="17" t="s">
        <v>2622</v>
      </c>
      <c r="C803" s="22" t="s">
        <v>1656</v>
      </c>
      <c r="D803" s="24">
        <v>77028</v>
      </c>
      <c r="E803" s="22" t="s">
        <v>444</v>
      </c>
      <c r="F803" s="22">
        <v>2.6560448999999999</v>
      </c>
      <c r="G803" s="22">
        <v>48.537427999999998</v>
      </c>
      <c r="H803" s="38" t="s">
        <v>2792</v>
      </c>
      <c r="I803" s="48"/>
      <c r="J803" s="21" t="s">
        <v>824</v>
      </c>
      <c r="K803" s="18" t="s">
        <v>26</v>
      </c>
      <c r="L803" s="18" t="s">
        <v>22</v>
      </c>
      <c r="M803" s="46">
        <v>0</v>
      </c>
      <c r="N803" s="42"/>
      <c r="O803" s="43">
        <f t="shared" si="12"/>
        <v>0</v>
      </c>
    </row>
    <row r="804" spans="1:35" x14ac:dyDescent="0.3">
      <c r="A804" s="17" t="s">
        <v>443</v>
      </c>
      <c r="B804" s="17" t="s">
        <v>2623</v>
      </c>
      <c r="C804" s="22" t="s">
        <v>1657</v>
      </c>
      <c r="D804" s="24">
        <v>77130</v>
      </c>
      <c r="E804" s="22" t="s">
        <v>458</v>
      </c>
      <c r="F804" s="22">
        <v>2.9534522000000001</v>
      </c>
      <c r="G804" s="22">
        <v>48.382174599999999</v>
      </c>
      <c r="H804" s="38" t="s">
        <v>2793</v>
      </c>
      <c r="I804" s="48"/>
      <c r="J804" s="21" t="s">
        <v>835</v>
      </c>
      <c r="K804" s="18" t="s">
        <v>26</v>
      </c>
      <c r="L804" s="18" t="s">
        <v>22</v>
      </c>
      <c r="M804" s="46">
        <v>0</v>
      </c>
      <c r="N804" s="42"/>
      <c r="O804" s="43">
        <f t="shared" si="12"/>
        <v>0</v>
      </c>
    </row>
    <row r="805" spans="1:35" x14ac:dyDescent="0.3">
      <c r="A805" s="17" t="s">
        <v>443</v>
      </c>
      <c r="B805" s="17" t="s">
        <v>2624</v>
      </c>
      <c r="C805" s="22" t="s">
        <v>1658</v>
      </c>
      <c r="D805" s="24">
        <v>77330</v>
      </c>
      <c r="E805" s="22" t="s">
        <v>456</v>
      </c>
      <c r="F805" s="22">
        <v>2.6796057000000002</v>
      </c>
      <c r="G805" s="22">
        <v>48.773032999999998</v>
      </c>
      <c r="H805" s="38" t="s">
        <v>2793</v>
      </c>
      <c r="I805" s="48"/>
      <c r="J805" s="21" t="s">
        <v>835</v>
      </c>
      <c r="K805" s="18" t="s">
        <v>26</v>
      </c>
      <c r="L805" s="18" t="s">
        <v>22</v>
      </c>
      <c r="M805" s="46">
        <v>0</v>
      </c>
      <c r="N805" s="42"/>
      <c r="O805" s="43">
        <f t="shared" si="12"/>
        <v>0</v>
      </c>
    </row>
    <row r="806" spans="1:35" x14ac:dyDescent="0.3">
      <c r="A806" s="17" t="s">
        <v>443</v>
      </c>
      <c r="B806" s="17" t="s">
        <v>2625</v>
      </c>
      <c r="C806" s="22" t="s">
        <v>1659</v>
      </c>
      <c r="D806" s="24">
        <v>77160</v>
      </c>
      <c r="E806" s="22" t="s">
        <v>454</v>
      </c>
      <c r="F806" s="22">
        <v>3.3054776000000001</v>
      </c>
      <c r="G806" s="22">
        <v>48.559495400000003</v>
      </c>
      <c r="H806" s="38" t="s">
        <v>2793</v>
      </c>
      <c r="I806" s="48"/>
      <c r="J806" s="21" t="s">
        <v>835</v>
      </c>
      <c r="K806" s="18" t="s">
        <v>26</v>
      </c>
      <c r="L806" s="18" t="s">
        <v>22</v>
      </c>
      <c r="M806" s="46">
        <v>0</v>
      </c>
      <c r="N806" s="42"/>
      <c r="O806" s="43">
        <f t="shared" si="12"/>
        <v>0</v>
      </c>
    </row>
    <row r="807" spans="1:35" x14ac:dyDescent="0.3">
      <c r="A807" s="17" t="s">
        <v>443</v>
      </c>
      <c r="B807" s="17" t="s">
        <v>2626</v>
      </c>
      <c r="C807" s="22" t="s">
        <v>1660</v>
      </c>
      <c r="D807" s="24">
        <v>77581</v>
      </c>
      <c r="E807" s="22" t="s">
        <v>453</v>
      </c>
      <c r="F807" s="22">
        <v>2.5834999999999999</v>
      </c>
      <c r="G807" s="22">
        <v>48.594562099999997</v>
      </c>
      <c r="H807" s="38" t="s">
        <v>2793</v>
      </c>
      <c r="I807" s="48"/>
      <c r="J807" s="21" t="s">
        <v>835</v>
      </c>
      <c r="K807" s="18" t="s">
        <v>26</v>
      </c>
      <c r="L807" s="18" t="s">
        <v>22</v>
      </c>
      <c r="M807" s="46">
        <v>0</v>
      </c>
      <c r="N807" s="42"/>
      <c r="O807" s="43">
        <f t="shared" si="12"/>
        <v>0</v>
      </c>
    </row>
    <row r="808" spans="1:35" x14ac:dyDescent="0.3">
      <c r="A808" s="17" t="s">
        <v>443</v>
      </c>
      <c r="B808" s="17" t="s">
        <v>2627</v>
      </c>
      <c r="C808" s="22" t="s">
        <v>1661</v>
      </c>
      <c r="D808" s="24">
        <v>77250</v>
      </c>
      <c r="E808" s="22" t="s">
        <v>448</v>
      </c>
      <c r="F808" s="22">
        <v>2.8076072999999999</v>
      </c>
      <c r="G808" s="22">
        <v>48.379243899999999</v>
      </c>
      <c r="H808" s="38" t="s">
        <v>2792</v>
      </c>
      <c r="I808" s="48"/>
      <c r="J808" s="21" t="s">
        <v>824</v>
      </c>
      <c r="K808" s="18" t="s">
        <v>26</v>
      </c>
      <c r="L808" s="18" t="s">
        <v>22</v>
      </c>
      <c r="M808" s="46">
        <v>0</v>
      </c>
      <c r="N808" s="42"/>
      <c r="O808" s="43">
        <f t="shared" si="12"/>
        <v>0</v>
      </c>
    </row>
    <row r="809" spans="1:35" x14ac:dyDescent="0.3">
      <c r="A809" s="17" t="s">
        <v>443</v>
      </c>
      <c r="B809" s="17" t="s">
        <v>2628</v>
      </c>
      <c r="C809" s="22" t="s">
        <v>1662</v>
      </c>
      <c r="D809" s="24">
        <v>77951</v>
      </c>
      <c r="E809" s="22" t="s">
        <v>445</v>
      </c>
      <c r="F809" s="22">
        <v>2.6746555999999999</v>
      </c>
      <c r="G809" s="22">
        <v>48.553131100000002</v>
      </c>
      <c r="H809" s="38" t="s">
        <v>2792</v>
      </c>
      <c r="I809" s="48"/>
      <c r="J809" s="21" t="s">
        <v>826</v>
      </c>
      <c r="K809" s="18" t="s">
        <v>26</v>
      </c>
      <c r="L809" s="18" t="s">
        <v>22</v>
      </c>
      <c r="M809" s="46">
        <v>0</v>
      </c>
      <c r="N809" s="42"/>
      <c r="O809" s="43">
        <f t="shared" si="12"/>
        <v>0</v>
      </c>
    </row>
    <row r="810" spans="1:35" x14ac:dyDescent="0.3">
      <c r="A810" s="17" t="s">
        <v>443</v>
      </c>
      <c r="B810" s="17" t="s">
        <v>2629</v>
      </c>
      <c r="C810" s="22" t="s">
        <v>1663</v>
      </c>
      <c r="D810" s="24">
        <v>77527</v>
      </c>
      <c r="E810" s="22" t="s">
        <v>449</v>
      </c>
      <c r="F810" s="22">
        <v>3.0860387</v>
      </c>
      <c r="G810" s="22">
        <v>48.807513299999997</v>
      </c>
      <c r="H810" s="38" t="s">
        <v>2792</v>
      </c>
      <c r="I810" s="48"/>
      <c r="J810" s="21" t="s">
        <v>824</v>
      </c>
      <c r="K810" s="18" t="s">
        <v>26</v>
      </c>
      <c r="L810" s="18" t="s">
        <v>22</v>
      </c>
      <c r="M810" s="46">
        <v>0</v>
      </c>
      <c r="N810" s="42"/>
      <c r="O810" s="43">
        <f t="shared" si="12"/>
        <v>0</v>
      </c>
    </row>
    <row r="811" spans="1:35" x14ac:dyDescent="0.3">
      <c r="A811" s="17" t="s">
        <v>504</v>
      </c>
      <c r="B811" s="17" t="s">
        <v>2630</v>
      </c>
      <c r="C811" s="22" t="s">
        <v>1664</v>
      </c>
      <c r="D811" s="24">
        <v>78570</v>
      </c>
      <c r="E811" s="22" t="s">
        <v>511</v>
      </c>
      <c r="F811" s="22">
        <v>2.0325012</v>
      </c>
      <c r="G811" s="22">
        <v>48.9713195</v>
      </c>
      <c r="H811" s="38" t="s">
        <v>2793</v>
      </c>
      <c r="I811" s="48"/>
      <c r="J811" s="21" t="s">
        <v>835</v>
      </c>
      <c r="K811" s="18" t="s">
        <v>26</v>
      </c>
      <c r="L811" s="18" t="s">
        <v>22</v>
      </c>
      <c r="M811" s="46">
        <v>0</v>
      </c>
      <c r="N811" s="42"/>
      <c r="O811" s="43">
        <f t="shared" si="12"/>
        <v>0</v>
      </c>
    </row>
    <row r="812" spans="1:35" s="19" customFormat="1" x14ac:dyDescent="0.3">
      <c r="A812" s="17" t="s">
        <v>504</v>
      </c>
      <c r="B812" s="17" t="s">
        <v>2631</v>
      </c>
      <c r="C812" s="22" t="s">
        <v>1665</v>
      </c>
      <c r="D812" s="24">
        <v>78130</v>
      </c>
      <c r="E812" s="22" t="s">
        <v>508</v>
      </c>
      <c r="F812" s="22">
        <v>1.9150509</v>
      </c>
      <c r="G812" s="22">
        <v>48.990978400000003</v>
      </c>
      <c r="H812" s="38" t="s">
        <v>2793</v>
      </c>
      <c r="I812" s="48"/>
      <c r="J812" s="21" t="s">
        <v>835</v>
      </c>
      <c r="K812" s="57" t="s">
        <v>26</v>
      </c>
      <c r="L812" s="18" t="s">
        <v>22</v>
      </c>
      <c r="M812" s="42"/>
      <c r="N812" s="42"/>
      <c r="O812" s="43">
        <f t="shared" si="12"/>
        <v>0</v>
      </c>
      <c r="P812" s="36"/>
      <c r="Q812" s="36"/>
      <c r="R812" s="36"/>
      <c r="S812" s="36"/>
      <c r="T812" s="36"/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F812" s="36"/>
      <c r="AG812" s="36"/>
      <c r="AH812" s="36"/>
      <c r="AI812" s="36"/>
    </row>
    <row r="813" spans="1:35" x14ac:dyDescent="0.3">
      <c r="A813" s="17" t="s">
        <v>504</v>
      </c>
      <c r="B813" s="17" t="s">
        <v>2632</v>
      </c>
      <c r="C813" s="22" t="s">
        <v>1666</v>
      </c>
      <c r="D813" s="24">
        <v>78514</v>
      </c>
      <c r="E813" s="22" t="s">
        <v>486</v>
      </c>
      <c r="F813" s="22">
        <v>1.8288949000000001</v>
      </c>
      <c r="G813" s="22">
        <v>48.643211000000001</v>
      </c>
      <c r="H813" s="38" t="s">
        <v>2793</v>
      </c>
      <c r="I813" s="48"/>
      <c r="J813" s="21" t="s">
        <v>835</v>
      </c>
      <c r="K813" s="57" t="s">
        <v>26</v>
      </c>
      <c r="L813" s="18" t="s">
        <v>22</v>
      </c>
      <c r="M813" s="42"/>
      <c r="N813" s="42"/>
      <c r="O813" s="43">
        <f t="shared" si="12"/>
        <v>0</v>
      </c>
    </row>
    <row r="814" spans="1:35" s="19" customFormat="1" x14ac:dyDescent="0.3">
      <c r="A814" s="17" t="s">
        <v>504</v>
      </c>
      <c r="B814" s="17" t="s">
        <v>2633</v>
      </c>
      <c r="C814" s="22" t="s">
        <v>1667</v>
      </c>
      <c r="D814" s="24">
        <v>78190</v>
      </c>
      <c r="E814" s="22" t="s">
        <v>510</v>
      </c>
      <c r="F814" s="22">
        <v>1.9945621</v>
      </c>
      <c r="G814" s="22">
        <v>48.776730700000002</v>
      </c>
      <c r="H814" s="38" t="s">
        <v>2793</v>
      </c>
      <c r="I814" s="48"/>
      <c r="J814" s="21" t="s">
        <v>835</v>
      </c>
      <c r="K814" s="18" t="s">
        <v>26</v>
      </c>
      <c r="L814" s="18" t="s">
        <v>22</v>
      </c>
      <c r="M814" s="46">
        <v>0</v>
      </c>
      <c r="N814" s="42"/>
      <c r="O814" s="43">
        <f t="shared" si="12"/>
        <v>0</v>
      </c>
      <c r="P814" s="36"/>
      <c r="Q814" s="36"/>
      <c r="R814" s="36"/>
      <c r="S814" s="36"/>
      <c r="T814" s="36"/>
      <c r="U814" s="36"/>
      <c r="V814" s="36"/>
      <c r="W814" s="36"/>
      <c r="X814" s="36"/>
      <c r="Y814" s="36"/>
      <c r="Z814" s="36"/>
      <c r="AA814" s="36"/>
      <c r="AB814" s="36"/>
      <c r="AC814" s="36"/>
      <c r="AD814" s="36"/>
      <c r="AE814" s="36"/>
      <c r="AF814" s="36"/>
      <c r="AG814" s="36"/>
      <c r="AH814" s="36"/>
      <c r="AI814" s="36"/>
    </row>
    <row r="815" spans="1:35" s="19" customFormat="1" x14ac:dyDescent="0.3">
      <c r="A815" s="17" t="s">
        <v>504</v>
      </c>
      <c r="B815" s="17" t="s">
        <v>2634</v>
      </c>
      <c r="C815" s="22" t="s">
        <v>1668</v>
      </c>
      <c r="D815" s="24">
        <v>78180</v>
      </c>
      <c r="E815" s="22" t="s">
        <v>507</v>
      </c>
      <c r="F815" s="22">
        <v>2.0457809999999998</v>
      </c>
      <c r="G815" s="22">
        <v>48.797405900000001</v>
      </c>
      <c r="H815" s="38" t="s">
        <v>2792</v>
      </c>
      <c r="I815" s="48"/>
      <c r="J815" s="21" t="s">
        <v>824</v>
      </c>
      <c r="K815" s="18" t="s">
        <v>26</v>
      </c>
      <c r="L815" s="18" t="s">
        <v>22</v>
      </c>
      <c r="M815" s="46">
        <v>0</v>
      </c>
      <c r="N815" s="42"/>
      <c r="O815" s="43">
        <f t="shared" si="12"/>
        <v>0</v>
      </c>
      <c r="P815" s="36"/>
      <c r="Q815" s="36"/>
      <c r="R815" s="36"/>
      <c r="S815" s="36"/>
      <c r="T815" s="36"/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F815" s="36"/>
      <c r="AG815" s="36"/>
      <c r="AH815" s="36"/>
      <c r="AI815" s="36"/>
    </row>
    <row r="816" spans="1:35" x14ac:dyDescent="0.3">
      <c r="A816" s="17" t="s">
        <v>504</v>
      </c>
      <c r="B816" s="17" t="s">
        <v>2635</v>
      </c>
      <c r="C816" s="22" t="s">
        <v>1669</v>
      </c>
      <c r="D816" s="24">
        <v>78200</v>
      </c>
      <c r="E816" s="22" t="s">
        <v>1670</v>
      </c>
      <c r="F816" s="22">
        <v>1.6961040000000001</v>
      </c>
      <c r="G816" s="22">
        <v>49.004471299999999</v>
      </c>
      <c r="H816" s="38" t="s">
        <v>2793</v>
      </c>
      <c r="I816" s="48"/>
      <c r="J816" s="21" t="s">
        <v>835</v>
      </c>
      <c r="K816" s="18" t="s">
        <v>26</v>
      </c>
      <c r="L816" s="18" t="s">
        <v>22</v>
      </c>
      <c r="M816" s="46">
        <v>0</v>
      </c>
      <c r="N816" s="42"/>
      <c r="O816" s="43">
        <f t="shared" si="12"/>
        <v>0</v>
      </c>
    </row>
    <row r="817" spans="1:35" s="19" customFormat="1" x14ac:dyDescent="0.3">
      <c r="A817" s="17" t="s">
        <v>504</v>
      </c>
      <c r="B817" s="17" t="s">
        <v>2636</v>
      </c>
      <c r="C817" s="22" t="s">
        <v>1671</v>
      </c>
      <c r="D817" s="24">
        <v>78370</v>
      </c>
      <c r="E817" s="22" t="s">
        <v>513</v>
      </c>
      <c r="F817" s="22">
        <v>1.9606676000000001</v>
      </c>
      <c r="G817" s="22">
        <v>48.825822700000003</v>
      </c>
      <c r="H817" s="38" t="s">
        <v>2793</v>
      </c>
      <c r="I817" s="48"/>
      <c r="J817" s="21" t="s">
        <v>835</v>
      </c>
      <c r="K817" s="18" t="s">
        <v>26</v>
      </c>
      <c r="L817" s="18" t="s">
        <v>22</v>
      </c>
      <c r="M817" s="46">
        <v>0</v>
      </c>
      <c r="N817" s="42"/>
      <c r="O817" s="43">
        <f t="shared" si="12"/>
        <v>0</v>
      </c>
      <c r="P817" s="36"/>
      <c r="Q817" s="36"/>
      <c r="R817" s="36"/>
      <c r="S817" s="36"/>
      <c r="T817" s="36"/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F817" s="36"/>
      <c r="AG817" s="36"/>
      <c r="AH817" s="36"/>
      <c r="AI817" s="36"/>
    </row>
    <row r="818" spans="1:35" s="19" customFormat="1" x14ac:dyDescent="0.3">
      <c r="A818" s="17" t="s">
        <v>504</v>
      </c>
      <c r="B818" s="17" t="s">
        <v>2637</v>
      </c>
      <c r="C818" s="22" t="s">
        <v>1672</v>
      </c>
      <c r="D818" s="24">
        <v>78500</v>
      </c>
      <c r="E818" s="22" t="s">
        <v>512</v>
      </c>
      <c r="F818" s="22">
        <v>2.1889229000000001</v>
      </c>
      <c r="G818" s="22">
        <v>48.942539500000002</v>
      </c>
      <c r="H818" s="38" t="s">
        <v>2793</v>
      </c>
      <c r="I818" s="48"/>
      <c r="J818" s="21" t="s">
        <v>835</v>
      </c>
      <c r="K818" s="18" t="s">
        <v>26</v>
      </c>
      <c r="L818" s="18" t="s">
        <v>22</v>
      </c>
      <c r="M818" s="46">
        <v>0</v>
      </c>
      <c r="N818" s="42"/>
      <c r="O818" s="43">
        <f t="shared" si="12"/>
        <v>0</v>
      </c>
      <c r="P818" s="36"/>
      <c r="Q818" s="36"/>
      <c r="R818" s="36"/>
      <c r="S818" s="36"/>
      <c r="T818" s="36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F818" s="36"/>
      <c r="AG818" s="36"/>
      <c r="AH818" s="36"/>
      <c r="AI818" s="36"/>
    </row>
    <row r="819" spans="1:35" x14ac:dyDescent="0.3">
      <c r="A819" s="17" t="s">
        <v>504</v>
      </c>
      <c r="B819" s="17" t="s">
        <v>2638</v>
      </c>
      <c r="C819" s="22" t="s">
        <v>1673</v>
      </c>
      <c r="D819" s="24">
        <v>78100</v>
      </c>
      <c r="E819" s="22" t="s">
        <v>505</v>
      </c>
      <c r="F819" s="22">
        <v>2.0705255</v>
      </c>
      <c r="G819" s="22">
        <v>48.8950265</v>
      </c>
      <c r="H819" s="38" t="s">
        <v>2793</v>
      </c>
      <c r="I819" s="48"/>
      <c r="J819" s="21" t="s">
        <v>835</v>
      </c>
      <c r="K819" s="57" t="s">
        <v>26</v>
      </c>
      <c r="L819" s="18" t="s">
        <v>22</v>
      </c>
      <c r="M819" s="42"/>
      <c r="N819" s="42"/>
      <c r="O819" s="43">
        <f t="shared" si="12"/>
        <v>0</v>
      </c>
    </row>
    <row r="820" spans="1:35" x14ac:dyDescent="0.3">
      <c r="A820" s="17" t="s">
        <v>504</v>
      </c>
      <c r="B820" s="17" t="s">
        <v>2639</v>
      </c>
      <c r="C820" s="22" t="s">
        <v>1674</v>
      </c>
      <c r="D820" s="24">
        <v>78014</v>
      </c>
      <c r="E820" s="22" t="s">
        <v>506</v>
      </c>
      <c r="F820" s="22">
        <v>2.1476871000000002</v>
      </c>
      <c r="G820" s="22">
        <v>48.797871000000001</v>
      </c>
      <c r="H820" s="38" t="s">
        <v>2792</v>
      </c>
      <c r="I820" s="48"/>
      <c r="J820" s="21" t="s">
        <v>827</v>
      </c>
      <c r="K820" s="18" t="s">
        <v>26</v>
      </c>
      <c r="L820" s="18" t="s">
        <v>22</v>
      </c>
      <c r="M820" s="46">
        <v>0</v>
      </c>
      <c r="N820" s="42"/>
      <c r="O820" s="43">
        <f t="shared" si="12"/>
        <v>0</v>
      </c>
    </row>
    <row r="821" spans="1:35" x14ac:dyDescent="0.3">
      <c r="A821" s="17" t="s">
        <v>504</v>
      </c>
      <c r="B821" s="17" t="s">
        <v>2640</v>
      </c>
      <c r="C821" s="22" t="s">
        <v>1675</v>
      </c>
      <c r="D821" s="24">
        <v>78303</v>
      </c>
      <c r="E821" s="22" t="s">
        <v>509</v>
      </c>
      <c r="F821" s="22">
        <v>2.0381429999999998</v>
      </c>
      <c r="G821" s="22">
        <v>48.928995999999998</v>
      </c>
      <c r="H821" s="38" t="s">
        <v>2792</v>
      </c>
      <c r="I821" s="48"/>
      <c r="J821" s="21" t="s">
        <v>823</v>
      </c>
      <c r="K821" s="18" t="s">
        <v>26</v>
      </c>
      <c r="L821" s="18" t="s">
        <v>22</v>
      </c>
      <c r="M821" s="46">
        <v>0</v>
      </c>
      <c r="N821" s="42"/>
      <c r="O821" s="43">
        <f t="shared" si="12"/>
        <v>0</v>
      </c>
    </row>
    <row r="822" spans="1:35" x14ac:dyDescent="0.3">
      <c r="A822" s="17" t="s">
        <v>504</v>
      </c>
      <c r="B822" s="17" t="s">
        <v>2641</v>
      </c>
      <c r="C822" s="22" t="s">
        <v>1676</v>
      </c>
      <c r="D822" s="24">
        <v>78200</v>
      </c>
      <c r="E822" s="22" t="s">
        <v>1670</v>
      </c>
      <c r="F822" s="22">
        <v>1.677044</v>
      </c>
      <c r="G822" s="22">
        <v>48.996402000000003</v>
      </c>
      <c r="H822" s="38" t="s">
        <v>2793</v>
      </c>
      <c r="I822" s="48"/>
      <c r="J822" s="21" t="s">
        <v>835</v>
      </c>
      <c r="K822" s="18" t="s">
        <v>26</v>
      </c>
      <c r="L822" s="18" t="s">
        <v>22</v>
      </c>
      <c r="M822" s="46">
        <v>0</v>
      </c>
      <c r="N822" s="42"/>
      <c r="O822" s="43">
        <f t="shared" si="12"/>
        <v>0</v>
      </c>
    </row>
    <row r="823" spans="1:35" x14ac:dyDescent="0.3">
      <c r="A823" s="17" t="s">
        <v>504</v>
      </c>
      <c r="B823" s="17" t="s">
        <v>2642</v>
      </c>
      <c r="C823" s="22" t="s">
        <v>1677</v>
      </c>
      <c r="D823" s="24">
        <v>78300</v>
      </c>
      <c r="E823" s="22" t="s">
        <v>509</v>
      </c>
      <c r="F823" s="22">
        <v>2.0629170999999999</v>
      </c>
      <c r="G823" s="22">
        <v>48.948208999999999</v>
      </c>
      <c r="H823" s="38" t="s">
        <v>2792</v>
      </c>
      <c r="I823" s="48"/>
      <c r="J823" s="21" t="s">
        <v>823</v>
      </c>
      <c r="K823" s="18" t="s">
        <v>26</v>
      </c>
      <c r="L823" s="18" t="s">
        <v>22</v>
      </c>
      <c r="M823" s="46">
        <v>0</v>
      </c>
      <c r="N823" s="42"/>
      <c r="O823" s="43">
        <f t="shared" si="12"/>
        <v>0</v>
      </c>
    </row>
    <row r="824" spans="1:35" x14ac:dyDescent="0.3">
      <c r="A824" s="17" t="s">
        <v>504</v>
      </c>
      <c r="B824" s="17" t="s">
        <v>2643</v>
      </c>
      <c r="C824" s="22" t="s">
        <v>1678</v>
      </c>
      <c r="D824" s="24">
        <v>78280</v>
      </c>
      <c r="E824" s="22" t="s">
        <v>477</v>
      </c>
      <c r="F824" s="22">
        <v>2.0468397999999999</v>
      </c>
      <c r="G824" s="22">
        <v>48.782429200000003</v>
      </c>
      <c r="H824" s="38" t="s">
        <v>2792</v>
      </c>
      <c r="I824" s="48"/>
      <c r="J824" s="21" t="s">
        <v>823</v>
      </c>
      <c r="K824" s="18" t="s">
        <v>26</v>
      </c>
      <c r="L824" s="18" t="s">
        <v>22</v>
      </c>
      <c r="M824" s="46">
        <v>0</v>
      </c>
      <c r="N824" s="42"/>
      <c r="O824" s="43">
        <f t="shared" si="12"/>
        <v>0</v>
      </c>
    </row>
    <row r="825" spans="1:35" x14ac:dyDescent="0.3">
      <c r="A825" s="17" t="s">
        <v>523</v>
      </c>
      <c r="B825" s="17" t="s">
        <v>2644</v>
      </c>
      <c r="C825" s="22" t="s">
        <v>1679</v>
      </c>
      <c r="D825" s="24">
        <v>78180</v>
      </c>
      <c r="E825" s="22" t="s">
        <v>507</v>
      </c>
      <c r="F825" s="22">
        <v>2.0474541999999998</v>
      </c>
      <c r="G825" s="22">
        <v>48.796806500000002</v>
      </c>
      <c r="H825" s="38" t="s">
        <v>2792</v>
      </c>
      <c r="I825" s="48"/>
      <c r="J825" s="21" t="s">
        <v>822</v>
      </c>
      <c r="K825" s="18" t="s">
        <v>26</v>
      </c>
      <c r="L825" s="18" t="s">
        <v>22</v>
      </c>
      <c r="M825" s="46">
        <v>0</v>
      </c>
      <c r="N825" s="42"/>
      <c r="O825" s="43">
        <f t="shared" si="12"/>
        <v>0</v>
      </c>
    </row>
    <row r="826" spans="1:35" x14ac:dyDescent="0.3">
      <c r="A826" s="17" t="s">
        <v>545</v>
      </c>
      <c r="B826" s="17" t="s">
        <v>2645</v>
      </c>
      <c r="C826" s="22" t="s">
        <v>1680</v>
      </c>
      <c r="D826" s="24">
        <v>79000</v>
      </c>
      <c r="E826" s="22" t="s">
        <v>546</v>
      </c>
      <c r="F826" s="22">
        <v>-0.49070900000003997</v>
      </c>
      <c r="G826" s="22">
        <v>46.3135859</v>
      </c>
      <c r="H826" s="38" t="s">
        <v>2793</v>
      </c>
      <c r="I826" s="48"/>
      <c r="J826" s="21" t="s">
        <v>835</v>
      </c>
      <c r="K826" s="18" t="s">
        <v>26</v>
      </c>
      <c r="L826" s="18" t="s">
        <v>22</v>
      </c>
      <c r="M826" s="46">
        <v>0</v>
      </c>
      <c r="N826" s="42"/>
      <c r="O826" s="43">
        <f t="shared" si="12"/>
        <v>0</v>
      </c>
    </row>
    <row r="827" spans="1:35" x14ac:dyDescent="0.3">
      <c r="A827" s="17" t="s">
        <v>545</v>
      </c>
      <c r="B827" s="17" t="s">
        <v>2646</v>
      </c>
      <c r="C827" s="22" t="s">
        <v>1681</v>
      </c>
      <c r="D827" s="24">
        <v>79000</v>
      </c>
      <c r="E827" s="22" t="s">
        <v>547</v>
      </c>
      <c r="F827" s="22">
        <v>-0.49370010000006997</v>
      </c>
      <c r="G827" s="22">
        <v>46.298928600000004</v>
      </c>
      <c r="H827" s="38" t="s">
        <v>2792</v>
      </c>
      <c r="I827" s="48"/>
      <c r="J827" s="21" t="s">
        <v>822</v>
      </c>
      <c r="K827" s="18" t="s">
        <v>26</v>
      </c>
      <c r="L827" s="18" t="s">
        <v>22</v>
      </c>
      <c r="M827" s="46">
        <v>0</v>
      </c>
      <c r="N827" s="42"/>
      <c r="O827" s="43">
        <f t="shared" si="12"/>
        <v>0</v>
      </c>
    </row>
    <row r="828" spans="1:35" s="19" customFormat="1" x14ac:dyDescent="0.3">
      <c r="A828" s="17" t="s">
        <v>321</v>
      </c>
      <c r="B828" s="17" t="s">
        <v>2647</v>
      </c>
      <c r="C828" s="22" t="s">
        <v>1682</v>
      </c>
      <c r="D828" s="24">
        <v>80400</v>
      </c>
      <c r="E828" s="22" t="s">
        <v>324</v>
      </c>
      <c r="F828" s="22">
        <v>3.0753841000000999</v>
      </c>
      <c r="G828" s="22">
        <v>49.742579499999998</v>
      </c>
      <c r="H828" s="38" t="s">
        <v>2793</v>
      </c>
      <c r="I828" s="48"/>
      <c r="J828" s="21" t="s">
        <v>835</v>
      </c>
      <c r="K828" s="57" t="s">
        <v>26</v>
      </c>
      <c r="L828" s="18" t="s">
        <v>22</v>
      </c>
      <c r="M828" s="42"/>
      <c r="N828" s="42"/>
      <c r="O828" s="43">
        <f t="shared" si="12"/>
        <v>0</v>
      </c>
      <c r="P828" s="36"/>
      <c r="Q828" s="36"/>
      <c r="R828" s="36"/>
      <c r="S828" s="36"/>
      <c r="T828" s="36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F828" s="36"/>
      <c r="AG828" s="36"/>
      <c r="AH828" s="36"/>
      <c r="AI828" s="36"/>
    </row>
    <row r="829" spans="1:35" s="19" customFormat="1" x14ac:dyDescent="0.3">
      <c r="A829" s="17" t="s">
        <v>321</v>
      </c>
      <c r="B829" s="17" t="s">
        <v>2648</v>
      </c>
      <c r="C829" s="22" t="s">
        <v>1683</v>
      </c>
      <c r="D829" s="24">
        <v>80500</v>
      </c>
      <c r="E829" s="22" t="s">
        <v>328</v>
      </c>
      <c r="F829" s="22">
        <v>2.5643680999999998</v>
      </c>
      <c r="G829" s="22">
        <v>49.641976999999997</v>
      </c>
      <c r="H829" s="38" t="s">
        <v>2793</v>
      </c>
      <c r="I829" s="48"/>
      <c r="J829" s="21" t="s">
        <v>835</v>
      </c>
      <c r="K829" s="57" t="s">
        <v>26</v>
      </c>
      <c r="L829" s="18" t="s">
        <v>22</v>
      </c>
      <c r="M829" s="42"/>
      <c r="N829" s="42"/>
      <c r="O829" s="43">
        <f t="shared" si="12"/>
        <v>0</v>
      </c>
      <c r="P829" s="36"/>
      <c r="Q829" s="36"/>
      <c r="R829" s="36"/>
      <c r="S829" s="36"/>
      <c r="T829" s="36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F829" s="36"/>
      <c r="AG829" s="36"/>
      <c r="AH829" s="36"/>
      <c r="AI829" s="36"/>
    </row>
    <row r="830" spans="1:35" x14ac:dyDescent="0.3">
      <c r="A830" s="17" t="s">
        <v>321</v>
      </c>
      <c r="B830" s="17" t="s">
        <v>2649</v>
      </c>
      <c r="C830" s="22" t="s">
        <v>1684</v>
      </c>
      <c r="D830" s="24">
        <v>80000</v>
      </c>
      <c r="E830" s="22" t="s">
        <v>322</v>
      </c>
      <c r="F830" s="22">
        <v>2.3070504000000001</v>
      </c>
      <c r="G830" s="22">
        <v>49.9118876</v>
      </c>
      <c r="H830" s="38" t="s">
        <v>2793</v>
      </c>
      <c r="I830" s="48"/>
      <c r="J830" s="21" t="s">
        <v>835</v>
      </c>
      <c r="K830" s="57" t="s">
        <v>26</v>
      </c>
      <c r="L830" s="18" t="s">
        <v>22</v>
      </c>
      <c r="M830" s="42"/>
      <c r="N830" s="42"/>
      <c r="O830" s="43">
        <f t="shared" si="12"/>
        <v>0</v>
      </c>
    </row>
    <row r="831" spans="1:35" s="19" customFormat="1" x14ac:dyDescent="0.3">
      <c r="A831" s="17" t="s">
        <v>321</v>
      </c>
      <c r="B831" s="17" t="s">
        <v>2650</v>
      </c>
      <c r="C831" s="22" t="s">
        <v>1685</v>
      </c>
      <c r="D831" s="24">
        <v>80100</v>
      </c>
      <c r="E831" s="22" t="s">
        <v>323</v>
      </c>
      <c r="F831" s="22">
        <v>1.839823</v>
      </c>
      <c r="G831" s="22">
        <v>50.107509</v>
      </c>
      <c r="H831" s="38" t="s">
        <v>2793</v>
      </c>
      <c r="I831" s="48"/>
      <c r="J831" s="21" t="s">
        <v>835</v>
      </c>
      <c r="K831" s="18" t="s">
        <v>26</v>
      </c>
      <c r="L831" s="18" t="s">
        <v>22</v>
      </c>
      <c r="M831" s="46">
        <v>0</v>
      </c>
      <c r="N831" s="42"/>
      <c r="O831" s="43">
        <f t="shared" si="12"/>
        <v>0</v>
      </c>
      <c r="P831" s="36"/>
      <c r="Q831" s="36"/>
      <c r="R831" s="36"/>
      <c r="S831" s="36"/>
      <c r="T831" s="36"/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F831" s="36"/>
      <c r="AG831" s="36"/>
      <c r="AH831" s="36"/>
      <c r="AI831" s="36"/>
    </row>
    <row r="832" spans="1:35" x14ac:dyDescent="0.3">
      <c r="A832" s="17" t="s">
        <v>321</v>
      </c>
      <c r="B832" s="17" t="s">
        <v>2651</v>
      </c>
      <c r="C832" s="22" t="s">
        <v>1686</v>
      </c>
      <c r="D832" s="24">
        <v>80420</v>
      </c>
      <c r="E832" s="22" t="s">
        <v>327</v>
      </c>
      <c r="F832" s="22">
        <v>2.0823800000001</v>
      </c>
      <c r="G832" s="22">
        <v>50.015529999999998</v>
      </c>
      <c r="H832" s="38" t="s">
        <v>2793</v>
      </c>
      <c r="I832" s="48"/>
      <c r="J832" s="21" t="s">
        <v>835</v>
      </c>
      <c r="K832" s="57" t="s">
        <v>26</v>
      </c>
      <c r="L832" s="18" t="s">
        <v>22</v>
      </c>
      <c r="M832" s="42"/>
      <c r="N832" s="42"/>
      <c r="O832" s="43">
        <f t="shared" si="12"/>
        <v>0</v>
      </c>
    </row>
    <row r="833" spans="1:35" x14ac:dyDescent="0.3">
      <c r="A833" s="17" t="s">
        <v>321</v>
      </c>
      <c r="B833" s="17" t="s">
        <v>2652</v>
      </c>
      <c r="C833" s="22" t="s">
        <v>1687</v>
      </c>
      <c r="D833" s="24">
        <v>80000</v>
      </c>
      <c r="E833" s="22" t="s">
        <v>322</v>
      </c>
      <c r="F833" s="22">
        <v>2.2926280000000001</v>
      </c>
      <c r="G833" s="22">
        <v>49.898443</v>
      </c>
      <c r="H833" s="38" t="s">
        <v>2792</v>
      </c>
      <c r="I833" s="48"/>
      <c r="J833" s="21" t="s">
        <v>826</v>
      </c>
      <c r="K833" s="18" t="s">
        <v>26</v>
      </c>
      <c r="L833" s="18" t="s">
        <v>22</v>
      </c>
      <c r="M833" s="46">
        <v>0</v>
      </c>
      <c r="N833" s="42"/>
      <c r="O833" s="43">
        <f t="shared" si="12"/>
        <v>0</v>
      </c>
    </row>
    <row r="834" spans="1:35" x14ac:dyDescent="0.3">
      <c r="A834" s="17" t="s">
        <v>321</v>
      </c>
      <c r="B834" s="17" t="s">
        <v>2653</v>
      </c>
      <c r="C834" s="22" t="s">
        <v>1688</v>
      </c>
      <c r="D834" s="24" t="s">
        <v>1689</v>
      </c>
      <c r="E834" s="22" t="s">
        <v>323</v>
      </c>
      <c r="F834" s="22">
        <v>1.8329029999999999</v>
      </c>
      <c r="G834" s="22">
        <v>50.106487999999999</v>
      </c>
      <c r="H834" s="38" t="s">
        <v>2793</v>
      </c>
      <c r="I834" s="48"/>
      <c r="J834" s="21" t="s">
        <v>835</v>
      </c>
      <c r="K834" s="18" t="s">
        <v>26</v>
      </c>
      <c r="L834" s="18" t="s">
        <v>22</v>
      </c>
      <c r="M834" s="46">
        <v>0</v>
      </c>
      <c r="N834" s="42"/>
      <c r="O834" s="43">
        <f t="shared" si="12"/>
        <v>0</v>
      </c>
    </row>
    <row r="835" spans="1:35" s="19" customFormat="1" x14ac:dyDescent="0.3">
      <c r="A835" s="17" t="s">
        <v>321</v>
      </c>
      <c r="B835" s="17" t="s">
        <v>2654</v>
      </c>
      <c r="C835" s="22" t="s">
        <v>1690</v>
      </c>
      <c r="D835" s="24">
        <v>80300</v>
      </c>
      <c r="E835" s="22" t="s">
        <v>325</v>
      </c>
      <c r="F835" s="22">
        <v>2.6573267999999999</v>
      </c>
      <c r="G835" s="22">
        <v>49.999914099999998</v>
      </c>
      <c r="H835" s="38" t="s">
        <v>2793</v>
      </c>
      <c r="I835" s="48"/>
      <c r="J835" s="21" t="s">
        <v>835</v>
      </c>
      <c r="K835" s="57" t="s">
        <v>26</v>
      </c>
      <c r="L835" s="18" t="s">
        <v>22</v>
      </c>
      <c r="M835" s="42"/>
      <c r="N835" s="42"/>
      <c r="O835" s="43">
        <f t="shared" si="12"/>
        <v>0</v>
      </c>
      <c r="P835" s="36"/>
      <c r="Q835" s="36"/>
      <c r="R835" s="36"/>
      <c r="S835" s="36"/>
      <c r="T835" s="36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F835" s="36"/>
      <c r="AG835" s="36"/>
      <c r="AH835" s="36"/>
      <c r="AI835" s="36"/>
    </row>
    <row r="836" spans="1:35" x14ac:dyDescent="0.3">
      <c r="A836" s="17" t="s">
        <v>321</v>
      </c>
      <c r="B836" s="17" t="s">
        <v>2655</v>
      </c>
      <c r="C836" s="22" t="s">
        <v>1691</v>
      </c>
      <c r="D836" s="24">
        <v>80094</v>
      </c>
      <c r="E836" s="22" t="s">
        <v>322</v>
      </c>
      <c r="F836" s="22">
        <v>2.2819615999999998</v>
      </c>
      <c r="G836" s="22">
        <v>49.8721508</v>
      </c>
      <c r="H836" s="38" t="s">
        <v>2792</v>
      </c>
      <c r="I836" s="48"/>
      <c r="J836" s="21" t="s">
        <v>826</v>
      </c>
      <c r="K836" s="18" t="s">
        <v>26</v>
      </c>
      <c r="L836" s="18" t="s">
        <v>22</v>
      </c>
      <c r="M836" s="46">
        <v>0</v>
      </c>
      <c r="N836" s="42"/>
      <c r="O836" s="43">
        <f t="shared" si="12"/>
        <v>0</v>
      </c>
    </row>
    <row r="837" spans="1:35" x14ac:dyDescent="0.3">
      <c r="A837" s="17" t="s">
        <v>321</v>
      </c>
      <c r="B837" s="17" t="s">
        <v>2656</v>
      </c>
      <c r="C837" s="22" t="s">
        <v>1692</v>
      </c>
      <c r="D837" s="24">
        <v>80130</v>
      </c>
      <c r="E837" s="22" t="s">
        <v>767</v>
      </c>
      <c r="F837" s="22">
        <v>1.5473067</v>
      </c>
      <c r="G837" s="22">
        <v>50.078866499999997</v>
      </c>
      <c r="H837" s="38" t="s">
        <v>2793</v>
      </c>
      <c r="I837" s="48"/>
      <c r="J837" s="21" t="s">
        <v>835</v>
      </c>
      <c r="K837" s="57" t="s">
        <v>26</v>
      </c>
      <c r="L837" s="18" t="s">
        <v>22</v>
      </c>
      <c r="M837" s="42"/>
      <c r="N837" s="42"/>
      <c r="O837" s="43">
        <f t="shared" si="12"/>
        <v>0</v>
      </c>
    </row>
    <row r="838" spans="1:35" s="19" customFormat="1" x14ac:dyDescent="0.3">
      <c r="A838" s="17" t="s">
        <v>321</v>
      </c>
      <c r="B838" s="17" t="s">
        <v>2657</v>
      </c>
      <c r="C838" s="22" t="s">
        <v>1693</v>
      </c>
      <c r="D838" s="24">
        <v>80201</v>
      </c>
      <c r="E838" s="22" t="s">
        <v>326</v>
      </c>
      <c r="F838" s="22">
        <v>2.9401890000000002</v>
      </c>
      <c r="G838" s="22">
        <v>49.937009199999999</v>
      </c>
      <c r="H838" s="38" t="s">
        <v>2793</v>
      </c>
      <c r="I838" s="48"/>
      <c r="J838" s="21" t="s">
        <v>835</v>
      </c>
      <c r="K838" s="57" t="s">
        <v>26</v>
      </c>
      <c r="L838" s="18" t="s">
        <v>22</v>
      </c>
      <c r="M838" s="42"/>
      <c r="N838" s="42"/>
      <c r="O838" s="43">
        <f t="shared" si="12"/>
        <v>0</v>
      </c>
      <c r="P838" s="36"/>
      <c r="Q838" s="36"/>
      <c r="R838" s="36"/>
      <c r="S838" s="36"/>
      <c r="T838" s="36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F838" s="36"/>
      <c r="AG838" s="36"/>
      <c r="AH838" s="36"/>
      <c r="AI838" s="36"/>
    </row>
    <row r="839" spans="1:35" x14ac:dyDescent="0.3">
      <c r="A839" s="17" t="s">
        <v>105</v>
      </c>
      <c r="B839" s="17" t="s">
        <v>2658</v>
      </c>
      <c r="C839" s="22" t="s">
        <v>1694</v>
      </c>
      <c r="D839" s="24">
        <v>81600</v>
      </c>
      <c r="E839" s="22" t="s">
        <v>106</v>
      </c>
      <c r="F839" s="22">
        <v>1.8980374</v>
      </c>
      <c r="G839" s="22">
        <v>43.901620999999999</v>
      </c>
      <c r="H839" s="38" t="s">
        <v>2793</v>
      </c>
      <c r="I839" s="48"/>
      <c r="J839" s="21" t="s">
        <v>835</v>
      </c>
      <c r="K839" s="57" t="s">
        <v>26</v>
      </c>
      <c r="L839" s="18" t="s">
        <v>22</v>
      </c>
      <c r="M839" s="42"/>
      <c r="N839" s="42"/>
      <c r="O839" s="43">
        <f t="shared" si="12"/>
        <v>0</v>
      </c>
    </row>
    <row r="840" spans="1:35" x14ac:dyDescent="0.3">
      <c r="A840" s="17" t="s">
        <v>105</v>
      </c>
      <c r="B840" s="17" t="s">
        <v>2659</v>
      </c>
      <c r="C840" s="22" t="s">
        <v>1695</v>
      </c>
      <c r="D840" s="24">
        <v>81400</v>
      </c>
      <c r="E840" s="22" t="s">
        <v>110</v>
      </c>
      <c r="F840" s="22">
        <v>2.1558673000000002</v>
      </c>
      <c r="G840" s="22">
        <v>44.0535687</v>
      </c>
      <c r="H840" s="38" t="s">
        <v>2793</v>
      </c>
      <c r="I840" s="48"/>
      <c r="J840" s="21" t="s">
        <v>835</v>
      </c>
      <c r="K840" s="57" t="s">
        <v>26</v>
      </c>
      <c r="L840" s="18" t="s">
        <v>22</v>
      </c>
      <c r="M840" s="42"/>
      <c r="N840" s="42"/>
      <c r="O840" s="43">
        <f t="shared" ref="O840:O903" si="13">M840+(N840*12)</f>
        <v>0</v>
      </c>
    </row>
    <row r="841" spans="1:35" x14ac:dyDescent="0.3">
      <c r="A841" s="17" t="s">
        <v>105</v>
      </c>
      <c r="B841" s="17" t="s">
        <v>2660</v>
      </c>
      <c r="C841" s="22" t="s">
        <v>1696</v>
      </c>
      <c r="D841" s="24">
        <v>81300</v>
      </c>
      <c r="E841" s="22" t="s">
        <v>109</v>
      </c>
      <c r="F841" s="22">
        <v>1.9868882000000001</v>
      </c>
      <c r="G841" s="22">
        <v>43.762211999999998</v>
      </c>
      <c r="H841" s="38" t="s">
        <v>2793</v>
      </c>
      <c r="I841" s="48"/>
      <c r="J841" s="21" t="s">
        <v>835</v>
      </c>
      <c r="K841" s="57" t="s">
        <v>26</v>
      </c>
      <c r="L841" s="18" t="s">
        <v>22</v>
      </c>
      <c r="M841" s="42"/>
      <c r="N841" s="42"/>
      <c r="O841" s="43">
        <f t="shared" si="13"/>
        <v>0</v>
      </c>
    </row>
    <row r="842" spans="1:35" s="19" customFormat="1" x14ac:dyDescent="0.3">
      <c r="A842" s="17" t="s">
        <v>105</v>
      </c>
      <c r="B842" s="17" t="s">
        <v>2661</v>
      </c>
      <c r="C842" s="22" t="s">
        <v>1697</v>
      </c>
      <c r="D842" s="24">
        <v>81200</v>
      </c>
      <c r="E842" s="22" t="s">
        <v>111</v>
      </c>
      <c r="F842" s="22">
        <v>2.3764210000000001</v>
      </c>
      <c r="G842" s="22">
        <v>43.490317900000001</v>
      </c>
      <c r="H842" s="38" t="s">
        <v>2793</v>
      </c>
      <c r="I842" s="48"/>
      <c r="J842" s="21" t="s">
        <v>835</v>
      </c>
      <c r="K842" s="57" t="s">
        <v>26</v>
      </c>
      <c r="L842" s="18" t="s">
        <v>22</v>
      </c>
      <c r="M842" s="42"/>
      <c r="N842" s="42"/>
      <c r="O842" s="43">
        <f t="shared" si="13"/>
        <v>0</v>
      </c>
      <c r="P842" s="36"/>
      <c r="Q842" s="36"/>
      <c r="R842" s="36"/>
      <c r="S842" s="36"/>
      <c r="T842" s="36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F842" s="36"/>
      <c r="AG842" s="36"/>
      <c r="AH842" s="36"/>
      <c r="AI842" s="36"/>
    </row>
    <row r="843" spans="1:35" x14ac:dyDescent="0.3">
      <c r="A843" s="17" t="s">
        <v>105</v>
      </c>
      <c r="B843" s="17" t="s">
        <v>2662</v>
      </c>
      <c r="C843" s="22" t="s">
        <v>1698</v>
      </c>
      <c r="D843" s="24">
        <v>81000</v>
      </c>
      <c r="E843" s="22" t="s">
        <v>107</v>
      </c>
      <c r="F843" s="22">
        <v>2.1436619999999</v>
      </c>
      <c r="G843" s="22">
        <v>43.915090900000003</v>
      </c>
      <c r="H843" s="38" t="s">
        <v>2792</v>
      </c>
      <c r="I843" s="48"/>
      <c r="J843" s="21" t="s">
        <v>822</v>
      </c>
      <c r="K843" s="18" t="s">
        <v>26</v>
      </c>
      <c r="L843" s="18" t="s">
        <v>22</v>
      </c>
      <c r="M843" s="46">
        <v>0</v>
      </c>
      <c r="N843" s="42"/>
      <c r="O843" s="43">
        <f t="shared" si="13"/>
        <v>0</v>
      </c>
    </row>
    <row r="844" spans="1:35" x14ac:dyDescent="0.3">
      <c r="A844" s="17" t="s">
        <v>105</v>
      </c>
      <c r="B844" s="17" t="s">
        <v>2663</v>
      </c>
      <c r="C844" s="22" t="s">
        <v>1699</v>
      </c>
      <c r="D844" s="24">
        <v>81021</v>
      </c>
      <c r="E844" s="22" t="s">
        <v>107</v>
      </c>
      <c r="F844" s="22">
        <v>2.1553873000000001</v>
      </c>
      <c r="G844" s="22">
        <v>43.942307100000001</v>
      </c>
      <c r="H844" s="38" t="s">
        <v>2792</v>
      </c>
      <c r="I844" s="48"/>
      <c r="J844" s="21" t="s">
        <v>824</v>
      </c>
      <c r="K844" s="18" t="s">
        <v>26</v>
      </c>
      <c r="L844" s="18" t="s">
        <v>22</v>
      </c>
      <c r="M844" s="46">
        <v>0</v>
      </c>
      <c r="N844" s="42"/>
      <c r="O844" s="43">
        <f t="shared" si="13"/>
        <v>0</v>
      </c>
    </row>
    <row r="845" spans="1:35" x14ac:dyDescent="0.3">
      <c r="A845" s="17" t="s">
        <v>105</v>
      </c>
      <c r="B845" s="17" t="s">
        <v>2664</v>
      </c>
      <c r="C845" s="22" t="s">
        <v>1700</v>
      </c>
      <c r="D845" s="24">
        <v>81100</v>
      </c>
      <c r="E845" s="22" t="s">
        <v>108</v>
      </c>
      <c r="F845" s="22">
        <v>2.2451036000000002</v>
      </c>
      <c r="G845" s="22">
        <v>43.607005700000002</v>
      </c>
      <c r="H845" s="38" t="s">
        <v>2792</v>
      </c>
      <c r="I845" s="48"/>
      <c r="J845" s="21" t="s">
        <v>824</v>
      </c>
      <c r="K845" s="18" t="s">
        <v>26</v>
      </c>
      <c r="L845" s="18" t="s">
        <v>22</v>
      </c>
      <c r="M845" s="46">
        <v>0</v>
      </c>
      <c r="N845" s="42"/>
      <c r="O845" s="43">
        <f t="shared" si="13"/>
        <v>0</v>
      </c>
    </row>
    <row r="846" spans="1:35" x14ac:dyDescent="0.3">
      <c r="A846" s="17" t="s">
        <v>105</v>
      </c>
      <c r="B846" s="17" t="s">
        <v>2665</v>
      </c>
      <c r="C846" s="22" t="s">
        <v>1701</v>
      </c>
      <c r="D846" s="24">
        <v>81000</v>
      </c>
      <c r="E846" s="22" t="s">
        <v>107</v>
      </c>
      <c r="F846" s="22">
        <v>2.1869361999999999</v>
      </c>
      <c r="G846" s="22">
        <v>43.932398399999997</v>
      </c>
      <c r="H846" s="38" t="s">
        <v>2792</v>
      </c>
      <c r="I846" s="48"/>
      <c r="J846" s="21" t="s">
        <v>822</v>
      </c>
      <c r="K846" s="18" t="s">
        <v>26</v>
      </c>
      <c r="L846" s="18" t="s">
        <v>22</v>
      </c>
      <c r="M846" s="46">
        <v>0</v>
      </c>
      <c r="N846" s="42"/>
      <c r="O846" s="43">
        <f t="shared" si="13"/>
        <v>0</v>
      </c>
    </row>
    <row r="847" spans="1:35" x14ac:dyDescent="0.3">
      <c r="A847" s="17" t="s">
        <v>81</v>
      </c>
      <c r="B847" s="17" t="s">
        <v>2666</v>
      </c>
      <c r="C847" s="22" t="s">
        <v>1702</v>
      </c>
      <c r="D847" s="24">
        <v>82015</v>
      </c>
      <c r="E847" s="22" t="s">
        <v>82</v>
      </c>
      <c r="F847" s="22">
        <v>1.363281</v>
      </c>
      <c r="G847" s="22">
        <v>44.018318800000003</v>
      </c>
      <c r="H847" s="38" t="s">
        <v>2792</v>
      </c>
      <c r="I847" s="48"/>
      <c r="J847" s="21" t="s">
        <v>823</v>
      </c>
      <c r="K847" s="18" t="s">
        <v>26</v>
      </c>
      <c r="L847" s="18" t="s">
        <v>22</v>
      </c>
      <c r="M847" s="46">
        <v>0</v>
      </c>
      <c r="N847" s="42"/>
      <c r="O847" s="43">
        <f t="shared" si="13"/>
        <v>0</v>
      </c>
    </row>
    <row r="848" spans="1:35" x14ac:dyDescent="0.3">
      <c r="A848" s="17" t="s">
        <v>616</v>
      </c>
      <c r="B848" s="17" t="s">
        <v>2667</v>
      </c>
      <c r="C848" s="22" t="s">
        <v>1703</v>
      </c>
      <c r="D848" s="24">
        <v>83600</v>
      </c>
      <c r="E848" s="22" t="s">
        <v>622</v>
      </c>
      <c r="F848" s="22">
        <v>6.7536449999999997</v>
      </c>
      <c r="G848" s="22">
        <v>43.431195000000002</v>
      </c>
      <c r="H848" s="38" t="s">
        <v>2792</v>
      </c>
      <c r="I848" s="48"/>
      <c r="J848" s="21" t="s">
        <v>824</v>
      </c>
      <c r="K848" s="18" t="s">
        <v>26</v>
      </c>
      <c r="L848" s="18" t="s">
        <v>22</v>
      </c>
      <c r="M848" s="46">
        <v>0</v>
      </c>
      <c r="N848" s="42"/>
      <c r="O848" s="43">
        <f t="shared" si="13"/>
        <v>0</v>
      </c>
    </row>
    <row r="849" spans="1:35" x14ac:dyDescent="0.3">
      <c r="A849" s="17" t="s">
        <v>616</v>
      </c>
      <c r="B849" s="17" t="s">
        <v>2668</v>
      </c>
      <c r="C849" s="22" t="s">
        <v>1704</v>
      </c>
      <c r="D849" s="24">
        <v>83000</v>
      </c>
      <c r="E849" s="22" t="s">
        <v>617</v>
      </c>
      <c r="F849" s="22">
        <v>5.9427494999999997</v>
      </c>
      <c r="G849" s="22">
        <v>43.1202094</v>
      </c>
      <c r="H849" s="38" t="s">
        <v>2792</v>
      </c>
      <c r="I849" s="48"/>
      <c r="J849" s="21" t="s">
        <v>823</v>
      </c>
      <c r="K849" s="18" t="s">
        <v>26</v>
      </c>
      <c r="L849" s="18" t="s">
        <v>22</v>
      </c>
      <c r="M849" s="46">
        <v>0</v>
      </c>
      <c r="N849" s="42"/>
      <c r="O849" s="43">
        <f t="shared" si="13"/>
        <v>0</v>
      </c>
    </row>
    <row r="850" spans="1:35" x14ac:dyDescent="0.3">
      <c r="A850" s="17" t="s">
        <v>616</v>
      </c>
      <c r="B850" s="17" t="s">
        <v>2669</v>
      </c>
      <c r="C850" s="22" t="s">
        <v>1705</v>
      </c>
      <c r="D850" s="24">
        <v>83070</v>
      </c>
      <c r="E850" s="22" t="s">
        <v>617</v>
      </c>
      <c r="F850" s="22">
        <v>5.9534570999999996</v>
      </c>
      <c r="G850" s="22">
        <v>43.123345200000003</v>
      </c>
      <c r="H850" s="38" t="s">
        <v>2792</v>
      </c>
      <c r="I850" s="48"/>
      <c r="J850" s="21" t="s">
        <v>824</v>
      </c>
      <c r="K850" s="18" t="s">
        <v>26</v>
      </c>
      <c r="L850" s="18" t="s">
        <v>22</v>
      </c>
      <c r="M850" s="46">
        <v>0</v>
      </c>
      <c r="N850" s="42"/>
      <c r="O850" s="43">
        <f t="shared" si="13"/>
        <v>0</v>
      </c>
    </row>
    <row r="851" spans="1:35" x14ac:dyDescent="0.3">
      <c r="A851" s="17" t="s">
        <v>616</v>
      </c>
      <c r="B851" s="17" t="s">
        <v>2670</v>
      </c>
      <c r="C851" s="22" t="s">
        <v>1706</v>
      </c>
      <c r="D851" s="24">
        <v>83100</v>
      </c>
      <c r="E851" s="22" t="s">
        <v>617</v>
      </c>
      <c r="F851" s="22">
        <v>5.9430106</v>
      </c>
      <c r="G851" s="22">
        <v>43.119645800000001</v>
      </c>
      <c r="H851" s="38" t="s">
        <v>2792</v>
      </c>
      <c r="I851" s="48"/>
      <c r="J851" s="21" t="s">
        <v>826</v>
      </c>
      <c r="K851" s="18" t="s">
        <v>26</v>
      </c>
      <c r="L851" s="18" t="s">
        <v>22</v>
      </c>
      <c r="M851" s="46">
        <v>0</v>
      </c>
      <c r="N851" s="42"/>
      <c r="O851" s="43">
        <f t="shared" si="13"/>
        <v>0</v>
      </c>
    </row>
    <row r="852" spans="1:35" x14ac:dyDescent="0.3">
      <c r="A852" s="17" t="s">
        <v>616</v>
      </c>
      <c r="B852" s="17" t="s">
        <v>2671</v>
      </c>
      <c r="C852" s="22" t="s">
        <v>1707</v>
      </c>
      <c r="D852" s="24">
        <v>83170</v>
      </c>
      <c r="E852" s="22" t="s">
        <v>620</v>
      </c>
      <c r="F852" s="22">
        <v>6.0644140000000002</v>
      </c>
      <c r="G852" s="22">
        <v>43.407069</v>
      </c>
      <c r="H852" s="38" t="s">
        <v>2792</v>
      </c>
      <c r="I852" s="48"/>
      <c r="J852" s="21" t="s">
        <v>824</v>
      </c>
      <c r="K852" s="18" t="s">
        <v>26</v>
      </c>
      <c r="L852" s="18" t="s">
        <v>22</v>
      </c>
      <c r="M852" s="46">
        <v>0</v>
      </c>
      <c r="N852" s="42"/>
      <c r="O852" s="43">
        <f t="shared" si="13"/>
        <v>0</v>
      </c>
    </row>
    <row r="853" spans="1:35" x14ac:dyDescent="0.3">
      <c r="A853" s="17" t="s">
        <v>616</v>
      </c>
      <c r="B853" s="17" t="s">
        <v>2672</v>
      </c>
      <c r="C853" s="22" t="s">
        <v>1708</v>
      </c>
      <c r="D853" s="24">
        <v>83000</v>
      </c>
      <c r="E853" s="22" t="s">
        <v>617</v>
      </c>
      <c r="F853" s="22">
        <v>5.9251683000000002</v>
      </c>
      <c r="G853" s="22">
        <v>43.127556599999998</v>
      </c>
      <c r="H853" s="38" t="s">
        <v>2793</v>
      </c>
      <c r="I853" s="48"/>
      <c r="J853" s="21" t="s">
        <v>835</v>
      </c>
      <c r="K853" s="57" t="s">
        <v>26</v>
      </c>
      <c r="L853" s="18" t="s">
        <v>22</v>
      </c>
      <c r="M853" s="42"/>
      <c r="N853" s="42"/>
      <c r="O853" s="43">
        <f t="shared" si="13"/>
        <v>0</v>
      </c>
    </row>
    <row r="854" spans="1:35" s="19" customFormat="1" x14ac:dyDescent="0.3">
      <c r="A854" s="17" t="s">
        <v>616</v>
      </c>
      <c r="B854" s="17" t="s">
        <v>2673</v>
      </c>
      <c r="C854" s="22" t="s">
        <v>1709</v>
      </c>
      <c r="D854" s="24">
        <v>83300</v>
      </c>
      <c r="E854" s="22" t="s">
        <v>621</v>
      </c>
      <c r="F854" s="22">
        <v>5.9153145</v>
      </c>
      <c r="G854" s="22">
        <v>43.413333299999998</v>
      </c>
      <c r="H854" s="38" t="s">
        <v>2792</v>
      </c>
      <c r="I854" s="48"/>
      <c r="J854" s="21" t="s">
        <v>824</v>
      </c>
      <c r="K854" s="18" t="s">
        <v>26</v>
      </c>
      <c r="L854" s="18" t="s">
        <v>22</v>
      </c>
      <c r="M854" s="46">
        <v>0</v>
      </c>
      <c r="N854" s="42"/>
      <c r="O854" s="43">
        <f t="shared" si="13"/>
        <v>0</v>
      </c>
      <c r="P854" s="36"/>
      <c r="Q854" s="36"/>
      <c r="R854" s="36"/>
      <c r="S854" s="36"/>
      <c r="T854" s="36"/>
      <c r="U854" s="36"/>
      <c r="V854" s="36"/>
      <c r="W854" s="36"/>
      <c r="X854" s="36"/>
      <c r="Y854" s="36"/>
      <c r="Z854" s="36"/>
      <c r="AA854" s="36"/>
      <c r="AB854" s="36"/>
      <c r="AC854" s="36"/>
      <c r="AD854" s="36"/>
      <c r="AE854" s="36"/>
      <c r="AF854" s="36"/>
      <c r="AG854" s="36"/>
      <c r="AH854" s="36"/>
      <c r="AI854" s="36"/>
    </row>
    <row r="855" spans="1:35" x14ac:dyDescent="0.3">
      <c r="A855" s="17" t="s">
        <v>616</v>
      </c>
      <c r="B855" s="17" t="s">
        <v>2674</v>
      </c>
      <c r="C855" s="22" t="s">
        <v>1710</v>
      </c>
      <c r="D855" s="24">
        <v>83400</v>
      </c>
      <c r="E855" s="22" t="s">
        <v>619</v>
      </c>
      <c r="F855" s="22">
        <v>6.1315517000000002</v>
      </c>
      <c r="G855" s="22">
        <v>43.116795699999997</v>
      </c>
      <c r="H855" s="38" t="s">
        <v>2793</v>
      </c>
      <c r="I855" s="48"/>
      <c r="J855" s="21" t="s">
        <v>835</v>
      </c>
      <c r="K855" s="18" t="s">
        <v>26</v>
      </c>
      <c r="L855" s="18" t="s">
        <v>22</v>
      </c>
      <c r="M855" s="46">
        <v>0</v>
      </c>
      <c r="N855" s="42"/>
      <c r="O855" s="43">
        <f t="shared" si="13"/>
        <v>0</v>
      </c>
    </row>
    <row r="856" spans="1:35" x14ac:dyDescent="0.3">
      <c r="A856" s="17" t="s">
        <v>616</v>
      </c>
      <c r="B856" s="17" t="s">
        <v>2675</v>
      </c>
      <c r="C856" s="22" t="s">
        <v>1711</v>
      </c>
      <c r="D856" s="24">
        <v>83000</v>
      </c>
      <c r="E856" s="22" t="s">
        <v>617</v>
      </c>
      <c r="F856" s="22">
        <v>5.9383290999999998</v>
      </c>
      <c r="G856" s="22">
        <v>43.120069700000002</v>
      </c>
      <c r="H856" s="38" t="s">
        <v>2793</v>
      </c>
      <c r="I856" s="48"/>
      <c r="J856" s="21" t="s">
        <v>835</v>
      </c>
      <c r="K856" s="57" t="s">
        <v>26</v>
      </c>
      <c r="L856" s="18" t="s">
        <v>22</v>
      </c>
      <c r="M856" s="42"/>
      <c r="N856" s="42"/>
      <c r="O856" s="43">
        <f t="shared" si="13"/>
        <v>0</v>
      </c>
    </row>
    <row r="857" spans="1:35" x14ac:dyDescent="0.3">
      <c r="A857" s="17" t="s">
        <v>616</v>
      </c>
      <c r="B857" s="17" t="s">
        <v>2676</v>
      </c>
      <c r="C857" s="22" t="s">
        <v>1712</v>
      </c>
      <c r="D857" s="24">
        <v>83500</v>
      </c>
      <c r="E857" s="22" t="s">
        <v>618</v>
      </c>
      <c r="F857" s="22">
        <v>5.8722009999999996</v>
      </c>
      <c r="G857" s="22">
        <v>43.112102999999998</v>
      </c>
      <c r="H857" s="38" t="s">
        <v>2792</v>
      </c>
      <c r="I857" s="48"/>
      <c r="J857" s="21" t="s">
        <v>824</v>
      </c>
      <c r="K857" s="18" t="s">
        <v>26</v>
      </c>
      <c r="L857" s="18" t="s">
        <v>22</v>
      </c>
      <c r="M857" s="46">
        <v>0</v>
      </c>
      <c r="N857" s="42"/>
      <c r="O857" s="43">
        <f t="shared" si="13"/>
        <v>0</v>
      </c>
    </row>
    <row r="858" spans="1:35" x14ac:dyDescent="0.3">
      <c r="A858" s="17" t="s">
        <v>616</v>
      </c>
      <c r="B858" s="17" t="s">
        <v>2677</v>
      </c>
      <c r="C858" s="22" t="s">
        <v>1713</v>
      </c>
      <c r="D858" s="24">
        <v>83000</v>
      </c>
      <c r="E858" s="22" t="s">
        <v>617</v>
      </c>
      <c r="F858" s="22">
        <v>5.9252744000000002</v>
      </c>
      <c r="G858" s="22">
        <v>43.126960500000003</v>
      </c>
      <c r="H858" s="38" t="s">
        <v>2793</v>
      </c>
      <c r="I858" s="48"/>
      <c r="J858" s="21" t="s">
        <v>835</v>
      </c>
      <c r="K858" s="57" t="s">
        <v>26</v>
      </c>
      <c r="L858" s="18" t="s">
        <v>22</v>
      </c>
      <c r="M858" s="42"/>
      <c r="N858" s="42"/>
      <c r="O858" s="43">
        <f t="shared" si="13"/>
        <v>0</v>
      </c>
    </row>
    <row r="859" spans="1:35" x14ac:dyDescent="0.3">
      <c r="A859" s="17" t="s">
        <v>616</v>
      </c>
      <c r="B859" s="17" t="s">
        <v>2678</v>
      </c>
      <c r="C859" s="22" t="s">
        <v>1714</v>
      </c>
      <c r="D859" s="24">
        <v>83160</v>
      </c>
      <c r="E859" s="22" t="s">
        <v>623</v>
      </c>
      <c r="F859" s="22">
        <v>5.9933449999999997</v>
      </c>
      <c r="G859" s="22">
        <v>43.131659900000002</v>
      </c>
      <c r="H859" s="38" t="s">
        <v>2792</v>
      </c>
      <c r="I859" s="48"/>
      <c r="J859" s="21" t="s">
        <v>824</v>
      </c>
      <c r="K859" s="18" t="s">
        <v>26</v>
      </c>
      <c r="L859" s="18" t="s">
        <v>22</v>
      </c>
      <c r="M859" s="46">
        <v>0</v>
      </c>
      <c r="N859" s="42"/>
      <c r="O859" s="43">
        <f t="shared" si="13"/>
        <v>0</v>
      </c>
    </row>
    <row r="860" spans="1:35" x14ac:dyDescent="0.3">
      <c r="A860" s="17" t="s">
        <v>624</v>
      </c>
      <c r="B860" s="17" t="s">
        <v>2679</v>
      </c>
      <c r="C860" s="22" t="s">
        <v>1715</v>
      </c>
      <c r="D860" s="24">
        <v>84200</v>
      </c>
      <c r="E860" s="22" t="s">
        <v>630</v>
      </c>
      <c r="F860" s="22">
        <v>5.0519999999999996</v>
      </c>
      <c r="G860" s="22">
        <v>44.052929200000001</v>
      </c>
      <c r="H860" s="38" t="s">
        <v>2793</v>
      </c>
      <c r="I860" s="48"/>
      <c r="J860" s="21" t="s">
        <v>835</v>
      </c>
      <c r="K860" s="57" t="s">
        <v>26</v>
      </c>
      <c r="L860" s="18" t="s">
        <v>22</v>
      </c>
      <c r="M860" s="42"/>
      <c r="N860" s="42"/>
      <c r="O860" s="43">
        <f t="shared" si="13"/>
        <v>0</v>
      </c>
    </row>
    <row r="861" spans="1:35" x14ac:dyDescent="0.3">
      <c r="A861" s="17" t="s">
        <v>624</v>
      </c>
      <c r="B861" s="17" t="s">
        <v>2680</v>
      </c>
      <c r="C861" s="22" t="s">
        <v>1716</v>
      </c>
      <c r="D861" s="24">
        <v>84120</v>
      </c>
      <c r="E861" s="22" t="s">
        <v>627</v>
      </c>
      <c r="F861" s="22">
        <v>5.5034505999999999</v>
      </c>
      <c r="G861" s="22">
        <v>43.6777315</v>
      </c>
      <c r="H861" s="38" t="s">
        <v>2793</v>
      </c>
      <c r="I861" s="48"/>
      <c r="J861" s="21" t="s">
        <v>835</v>
      </c>
      <c r="K861" s="18" t="s">
        <v>26</v>
      </c>
      <c r="L861" s="18" t="s">
        <v>22</v>
      </c>
      <c r="M861" s="46">
        <v>0</v>
      </c>
      <c r="N861" s="42"/>
      <c r="O861" s="43">
        <f t="shared" si="13"/>
        <v>0</v>
      </c>
    </row>
    <row r="862" spans="1:35" x14ac:dyDescent="0.3">
      <c r="A862" s="17" t="s">
        <v>624</v>
      </c>
      <c r="B862" s="17" t="s">
        <v>2681</v>
      </c>
      <c r="C862" s="22" t="s">
        <v>1717</v>
      </c>
      <c r="D862" s="24">
        <v>84700</v>
      </c>
      <c r="E862" s="22" t="s">
        <v>629</v>
      </c>
      <c r="F862" s="22">
        <v>4.870819</v>
      </c>
      <c r="G862" s="22">
        <v>44.003954899999997</v>
      </c>
      <c r="H862" s="38" t="s">
        <v>2793</v>
      </c>
      <c r="I862" s="48"/>
      <c r="J862" s="21" t="s">
        <v>835</v>
      </c>
      <c r="K862" s="18" t="s">
        <v>26</v>
      </c>
      <c r="L862" s="18" t="s">
        <v>22</v>
      </c>
      <c r="M862" s="46">
        <v>0</v>
      </c>
      <c r="N862" s="42"/>
      <c r="O862" s="43">
        <f t="shared" si="13"/>
        <v>0</v>
      </c>
    </row>
    <row r="863" spans="1:35" x14ac:dyDescent="0.3">
      <c r="A863" s="17" t="s">
        <v>624</v>
      </c>
      <c r="B863" s="17" t="s">
        <v>2682</v>
      </c>
      <c r="C863" s="22" t="s">
        <v>1718</v>
      </c>
      <c r="D863" s="24">
        <v>84043</v>
      </c>
      <c r="E863" s="22" t="s">
        <v>625</v>
      </c>
      <c r="F863" s="22">
        <v>4.8248819999999997</v>
      </c>
      <c r="G863" s="22">
        <v>43.929654999999997</v>
      </c>
      <c r="H863" s="38" t="s">
        <v>2792</v>
      </c>
      <c r="I863" s="48"/>
      <c r="J863" s="21" t="s">
        <v>836</v>
      </c>
      <c r="K863" s="18" t="s">
        <v>26</v>
      </c>
      <c r="L863" s="18" t="s">
        <v>22</v>
      </c>
      <c r="M863" s="46">
        <v>0</v>
      </c>
      <c r="N863" s="42"/>
      <c r="O863" s="43">
        <f t="shared" si="13"/>
        <v>0</v>
      </c>
    </row>
    <row r="864" spans="1:35" x14ac:dyDescent="0.3">
      <c r="A864" s="17" t="s">
        <v>624</v>
      </c>
      <c r="B864" s="17" t="s">
        <v>2683</v>
      </c>
      <c r="C864" s="22" t="s">
        <v>1719</v>
      </c>
      <c r="D864" s="24">
        <v>84300</v>
      </c>
      <c r="E864" s="22" t="s">
        <v>626</v>
      </c>
      <c r="F864" s="22">
        <v>5.0399229999999999</v>
      </c>
      <c r="G864" s="22">
        <v>43.843407900000003</v>
      </c>
      <c r="H864" s="38" t="s">
        <v>2792</v>
      </c>
      <c r="I864" s="48"/>
      <c r="J864" s="21" t="s">
        <v>824</v>
      </c>
      <c r="K864" s="18" t="s">
        <v>26</v>
      </c>
      <c r="L864" s="18" t="s">
        <v>22</v>
      </c>
      <c r="M864" s="46">
        <v>0</v>
      </c>
      <c r="N864" s="42"/>
      <c r="O864" s="43">
        <f t="shared" si="13"/>
        <v>0</v>
      </c>
    </row>
    <row r="865" spans="1:35" x14ac:dyDescent="0.3">
      <c r="A865" s="17" t="s">
        <v>624</v>
      </c>
      <c r="B865" s="17" t="s">
        <v>2684</v>
      </c>
      <c r="C865" s="22" t="s">
        <v>1720</v>
      </c>
      <c r="D865" s="24">
        <v>84100</v>
      </c>
      <c r="E865" s="22" t="s">
        <v>628</v>
      </c>
      <c r="F865" s="22">
        <v>4.8009740000000001</v>
      </c>
      <c r="G865" s="22">
        <v>44.134247999999999</v>
      </c>
      <c r="H865" s="38" t="s">
        <v>2793</v>
      </c>
      <c r="I865" s="48"/>
      <c r="J865" s="21" t="s">
        <v>835</v>
      </c>
      <c r="K865" s="18" t="s">
        <v>26</v>
      </c>
      <c r="L865" s="18" t="s">
        <v>22</v>
      </c>
      <c r="M865" s="46">
        <v>0</v>
      </c>
      <c r="N865" s="42"/>
      <c r="O865" s="43">
        <f t="shared" si="13"/>
        <v>0</v>
      </c>
    </row>
    <row r="866" spans="1:35" x14ac:dyDescent="0.3">
      <c r="A866" s="17" t="s">
        <v>156</v>
      </c>
      <c r="B866" s="17" t="s">
        <v>2685</v>
      </c>
      <c r="C866" s="22" t="s">
        <v>1721</v>
      </c>
      <c r="D866" s="24">
        <v>85300</v>
      </c>
      <c r="E866" s="22" t="s">
        <v>161</v>
      </c>
      <c r="F866" s="22">
        <v>-1.8849141</v>
      </c>
      <c r="G866" s="22">
        <v>46.8449089</v>
      </c>
      <c r="H866" s="38" t="s">
        <v>2793</v>
      </c>
      <c r="I866" s="48"/>
      <c r="J866" s="21" t="s">
        <v>835</v>
      </c>
      <c r="K866" s="18" t="s">
        <v>26</v>
      </c>
      <c r="L866" s="18" t="s">
        <v>22</v>
      </c>
      <c r="M866" s="46">
        <v>0</v>
      </c>
      <c r="N866" s="42"/>
      <c r="O866" s="43">
        <f t="shared" si="13"/>
        <v>0</v>
      </c>
    </row>
    <row r="867" spans="1:35" s="19" customFormat="1" x14ac:dyDescent="0.3">
      <c r="A867" s="17" t="s">
        <v>156</v>
      </c>
      <c r="B867" s="17" t="s">
        <v>2686</v>
      </c>
      <c r="C867" s="22" t="s">
        <v>1722</v>
      </c>
      <c r="D867" s="24">
        <v>85500</v>
      </c>
      <c r="E867" s="22" t="s">
        <v>160</v>
      </c>
      <c r="F867" s="22">
        <v>-1.0196259999999999</v>
      </c>
      <c r="G867" s="22">
        <v>46.871139900000003</v>
      </c>
      <c r="H867" s="38" t="s">
        <v>2793</v>
      </c>
      <c r="I867" s="48"/>
      <c r="J867" s="21" t="s">
        <v>835</v>
      </c>
      <c r="K867" s="18" t="s">
        <v>26</v>
      </c>
      <c r="L867" s="18" t="s">
        <v>22</v>
      </c>
      <c r="M867" s="46">
        <v>0</v>
      </c>
      <c r="N867" s="42"/>
      <c r="O867" s="43">
        <f t="shared" si="13"/>
        <v>0</v>
      </c>
      <c r="P867" s="36"/>
      <c r="Q867" s="36"/>
      <c r="R867" s="36"/>
      <c r="S867" s="36"/>
      <c r="T867" s="36"/>
      <c r="U867" s="36"/>
      <c r="V867" s="36"/>
      <c r="W867" s="36"/>
      <c r="X867" s="36"/>
      <c r="Y867" s="36"/>
      <c r="Z867" s="36"/>
      <c r="AA867" s="36"/>
      <c r="AB867" s="36"/>
      <c r="AC867" s="36"/>
      <c r="AD867" s="36"/>
      <c r="AE867" s="36"/>
      <c r="AF867" s="36"/>
      <c r="AG867" s="36"/>
      <c r="AH867" s="36"/>
      <c r="AI867" s="36"/>
    </row>
    <row r="868" spans="1:35" s="19" customFormat="1" x14ac:dyDescent="0.3">
      <c r="A868" s="17" t="s">
        <v>156</v>
      </c>
      <c r="B868" s="17" t="s">
        <v>2687</v>
      </c>
      <c r="C868" s="22" t="s">
        <v>1723</v>
      </c>
      <c r="D868" s="24">
        <v>85200</v>
      </c>
      <c r="E868" s="22" t="s">
        <v>158</v>
      </c>
      <c r="F868" s="22">
        <v>-0.79222579999999998</v>
      </c>
      <c r="G868" s="22">
        <v>46.464582999999998</v>
      </c>
      <c r="H868" s="38" t="s">
        <v>2793</v>
      </c>
      <c r="I868" s="48"/>
      <c r="J868" s="21" t="s">
        <v>835</v>
      </c>
      <c r="K868" s="57" t="s">
        <v>26</v>
      </c>
      <c r="L868" s="18" t="s">
        <v>22</v>
      </c>
      <c r="M868" s="42"/>
      <c r="N868" s="42"/>
      <c r="O868" s="43">
        <f t="shared" si="13"/>
        <v>0</v>
      </c>
      <c r="P868" s="36"/>
      <c r="Q868" s="36"/>
      <c r="R868" s="36"/>
      <c r="S868" s="36"/>
      <c r="T868" s="36"/>
      <c r="U868" s="36"/>
      <c r="V868" s="36"/>
      <c r="W868" s="36"/>
      <c r="X868" s="36"/>
      <c r="Y868" s="36"/>
      <c r="Z868" s="36"/>
      <c r="AA868" s="36"/>
      <c r="AB868" s="36"/>
      <c r="AC868" s="36"/>
      <c r="AD868" s="36"/>
      <c r="AE868" s="36"/>
      <c r="AF868" s="36"/>
      <c r="AG868" s="36"/>
      <c r="AH868" s="36"/>
      <c r="AI868" s="36"/>
    </row>
    <row r="869" spans="1:35" x14ac:dyDescent="0.3">
      <c r="A869" s="17" t="s">
        <v>156</v>
      </c>
      <c r="B869" s="17" t="s">
        <v>2688</v>
      </c>
      <c r="C869" s="22" t="s">
        <v>1724</v>
      </c>
      <c r="D869" s="24">
        <v>85931</v>
      </c>
      <c r="E869" s="22" t="s">
        <v>157</v>
      </c>
      <c r="F869" s="22">
        <v>-1.4174838000000001</v>
      </c>
      <c r="G869" s="22">
        <v>46.663613699999999</v>
      </c>
      <c r="H869" s="38" t="s">
        <v>2792</v>
      </c>
      <c r="I869" s="48"/>
      <c r="J869" s="21" t="s">
        <v>822</v>
      </c>
      <c r="K869" s="18" t="s">
        <v>26</v>
      </c>
      <c r="L869" s="18" t="s">
        <v>22</v>
      </c>
      <c r="M869" s="46">
        <v>0</v>
      </c>
      <c r="N869" s="42"/>
      <c r="O869" s="43">
        <f t="shared" si="13"/>
        <v>0</v>
      </c>
    </row>
    <row r="870" spans="1:35" x14ac:dyDescent="0.3">
      <c r="A870" s="17" t="s">
        <v>156</v>
      </c>
      <c r="B870" s="17" t="s">
        <v>2689</v>
      </c>
      <c r="C870" s="22" t="s">
        <v>1725</v>
      </c>
      <c r="D870" s="24">
        <v>85035</v>
      </c>
      <c r="E870" s="22" t="s">
        <v>157</v>
      </c>
      <c r="F870" s="22">
        <v>-1.429529</v>
      </c>
      <c r="G870" s="22">
        <v>46.668109600000001</v>
      </c>
      <c r="H870" s="38" t="s">
        <v>2793</v>
      </c>
      <c r="I870" s="48"/>
      <c r="J870" s="21" t="s">
        <v>835</v>
      </c>
      <c r="K870" s="18" t="s">
        <v>26</v>
      </c>
      <c r="L870" s="18" t="s">
        <v>22</v>
      </c>
      <c r="M870" s="46">
        <v>0</v>
      </c>
      <c r="N870" s="42"/>
      <c r="O870" s="43">
        <f t="shared" si="13"/>
        <v>0</v>
      </c>
    </row>
    <row r="871" spans="1:35" x14ac:dyDescent="0.3">
      <c r="A871" s="17" t="s">
        <v>156</v>
      </c>
      <c r="B871" s="17" t="s">
        <v>2690</v>
      </c>
      <c r="C871" s="22" t="s">
        <v>1726</v>
      </c>
      <c r="D871" s="24">
        <v>85100</v>
      </c>
      <c r="E871" s="22" t="s">
        <v>159</v>
      </c>
      <c r="F871" s="22">
        <v>-1.7696000999999999</v>
      </c>
      <c r="G871" s="22">
        <v>46.48997</v>
      </c>
      <c r="H871" s="38" t="s">
        <v>2793</v>
      </c>
      <c r="I871" s="48"/>
      <c r="J871" s="21" t="s">
        <v>835</v>
      </c>
      <c r="K871" s="18" t="s">
        <v>26</v>
      </c>
      <c r="L871" s="18" t="s">
        <v>22</v>
      </c>
      <c r="M871" s="46">
        <v>0</v>
      </c>
      <c r="N871" s="42"/>
      <c r="O871" s="43">
        <f t="shared" si="13"/>
        <v>0</v>
      </c>
    </row>
    <row r="872" spans="1:35" x14ac:dyDescent="0.3">
      <c r="A872" s="17" t="s">
        <v>540</v>
      </c>
      <c r="B872" s="17" t="s">
        <v>2691</v>
      </c>
      <c r="C872" s="22" t="s">
        <v>1727</v>
      </c>
      <c r="D872" s="24">
        <v>86000</v>
      </c>
      <c r="E872" s="22" t="s">
        <v>541</v>
      </c>
      <c r="F872" s="22">
        <v>0.36712260000000002</v>
      </c>
      <c r="G872" s="22">
        <v>46.582123199999998</v>
      </c>
      <c r="H872" s="38" t="s">
        <v>2792</v>
      </c>
      <c r="I872" s="48"/>
      <c r="J872" s="21" t="s">
        <v>822</v>
      </c>
      <c r="K872" s="18" t="s">
        <v>26</v>
      </c>
      <c r="L872" s="18" t="s">
        <v>22</v>
      </c>
      <c r="M872" s="46">
        <v>0</v>
      </c>
      <c r="N872" s="42"/>
      <c r="O872" s="43">
        <f t="shared" si="13"/>
        <v>0</v>
      </c>
    </row>
    <row r="873" spans="1:35" x14ac:dyDescent="0.3">
      <c r="A873" s="17" t="s">
        <v>540</v>
      </c>
      <c r="B873" s="17" t="s">
        <v>2692</v>
      </c>
      <c r="C873" s="22" t="s">
        <v>1728</v>
      </c>
      <c r="D873" s="24">
        <v>86106</v>
      </c>
      <c r="E873" s="22" t="s">
        <v>542</v>
      </c>
      <c r="F873" s="22">
        <v>0.53136620000000001</v>
      </c>
      <c r="G873" s="22">
        <v>46.8132643</v>
      </c>
      <c r="H873" s="38" t="s">
        <v>2793</v>
      </c>
      <c r="I873" s="48"/>
      <c r="J873" s="21" t="s">
        <v>835</v>
      </c>
      <c r="K873" s="18" t="s">
        <v>26</v>
      </c>
      <c r="L873" s="18" t="s">
        <v>22</v>
      </c>
      <c r="M873" s="46">
        <v>0</v>
      </c>
      <c r="N873" s="42"/>
      <c r="O873" s="43">
        <f t="shared" si="13"/>
        <v>0</v>
      </c>
    </row>
    <row r="874" spans="1:35" x14ac:dyDescent="0.3">
      <c r="A874" s="17" t="s">
        <v>540</v>
      </c>
      <c r="B874" s="17" t="s">
        <v>2693</v>
      </c>
      <c r="C874" s="22" t="s">
        <v>1729</v>
      </c>
      <c r="D874" s="24">
        <v>86000</v>
      </c>
      <c r="E874" s="22" t="s">
        <v>541</v>
      </c>
      <c r="F874" s="22">
        <v>0.37749369999999999</v>
      </c>
      <c r="G874" s="22">
        <v>46.588442299999997</v>
      </c>
      <c r="H874" s="38" t="s">
        <v>2793</v>
      </c>
      <c r="I874" s="48"/>
      <c r="J874" s="21" t="s">
        <v>835</v>
      </c>
      <c r="K874" s="18" t="s">
        <v>26</v>
      </c>
      <c r="L874" s="18" t="s">
        <v>22</v>
      </c>
      <c r="M874" s="46">
        <v>0</v>
      </c>
      <c r="N874" s="42"/>
      <c r="O874" s="43">
        <f t="shared" si="13"/>
        <v>0</v>
      </c>
    </row>
    <row r="875" spans="1:35" x14ac:dyDescent="0.3">
      <c r="A875" s="17" t="s">
        <v>537</v>
      </c>
      <c r="B875" s="17" t="s">
        <v>2694</v>
      </c>
      <c r="C875" s="22" t="s">
        <v>1730</v>
      </c>
      <c r="D875" s="24">
        <v>87000</v>
      </c>
      <c r="E875" s="22" t="s">
        <v>538</v>
      </c>
      <c r="F875" s="22">
        <v>1.2698708000000001</v>
      </c>
      <c r="G875" s="22">
        <v>45.833591599999998</v>
      </c>
      <c r="H875" s="38" t="s">
        <v>2792</v>
      </c>
      <c r="I875" s="48"/>
      <c r="J875" s="21" t="s">
        <v>822</v>
      </c>
      <c r="K875" s="18" t="s">
        <v>26</v>
      </c>
      <c r="L875" s="18" t="s">
        <v>22</v>
      </c>
      <c r="M875" s="46">
        <v>0</v>
      </c>
      <c r="N875" s="42"/>
      <c r="O875" s="43">
        <f t="shared" si="13"/>
        <v>0</v>
      </c>
    </row>
    <row r="876" spans="1:35" x14ac:dyDescent="0.3">
      <c r="A876" s="17" t="s">
        <v>537</v>
      </c>
      <c r="B876" s="17" t="s">
        <v>2695</v>
      </c>
      <c r="C876" s="22" t="s">
        <v>1731</v>
      </c>
      <c r="D876" s="24">
        <v>87000</v>
      </c>
      <c r="E876" s="22" t="s">
        <v>538</v>
      </c>
      <c r="F876" s="22">
        <v>1.25467</v>
      </c>
      <c r="G876" s="22">
        <v>45.832157000000002</v>
      </c>
      <c r="H876" s="38" t="s">
        <v>2792</v>
      </c>
      <c r="I876" s="48"/>
      <c r="J876" s="21" t="s">
        <v>824</v>
      </c>
      <c r="K876" s="18" t="s">
        <v>26</v>
      </c>
      <c r="L876" s="18" t="s">
        <v>22</v>
      </c>
      <c r="M876" s="46">
        <v>0</v>
      </c>
      <c r="N876" s="42"/>
      <c r="O876" s="43">
        <f t="shared" si="13"/>
        <v>0</v>
      </c>
    </row>
    <row r="877" spans="1:35" x14ac:dyDescent="0.3">
      <c r="A877" s="17" t="s">
        <v>537</v>
      </c>
      <c r="B877" s="17" t="s">
        <v>2696</v>
      </c>
      <c r="C877" s="22" t="s">
        <v>1732</v>
      </c>
      <c r="D877" s="24">
        <v>87200</v>
      </c>
      <c r="E877" s="22" t="s">
        <v>539</v>
      </c>
      <c r="F877" s="22">
        <v>0.90088000000000001</v>
      </c>
      <c r="G877" s="22">
        <v>45.886962799999999</v>
      </c>
      <c r="H877" s="38" t="s">
        <v>2793</v>
      </c>
      <c r="I877" s="48"/>
      <c r="J877" s="21" t="s">
        <v>835</v>
      </c>
      <c r="K877" s="57" t="s">
        <v>26</v>
      </c>
      <c r="L877" s="18" t="s">
        <v>22</v>
      </c>
      <c r="M877" s="42"/>
      <c r="N877" s="42"/>
      <c r="O877" s="43">
        <f t="shared" si="13"/>
        <v>0</v>
      </c>
    </row>
    <row r="878" spans="1:35" x14ac:dyDescent="0.3">
      <c r="A878" s="17" t="s">
        <v>254</v>
      </c>
      <c r="B878" s="17" t="s">
        <v>2697</v>
      </c>
      <c r="C878" s="22" t="s">
        <v>1733</v>
      </c>
      <c r="D878" s="24">
        <v>88200</v>
      </c>
      <c r="E878" s="22" t="s">
        <v>256</v>
      </c>
      <c r="F878" s="22">
        <v>6.5881999999999996</v>
      </c>
      <c r="G878" s="22">
        <v>48.017499999999998</v>
      </c>
      <c r="H878" s="38" t="s">
        <v>2793</v>
      </c>
      <c r="I878" s="48"/>
      <c r="J878" s="21" t="s">
        <v>835</v>
      </c>
      <c r="K878" s="57" t="s">
        <v>26</v>
      </c>
      <c r="L878" s="18" t="s">
        <v>22</v>
      </c>
      <c r="M878" s="42"/>
      <c r="N878" s="42"/>
      <c r="O878" s="43">
        <f t="shared" si="13"/>
        <v>0</v>
      </c>
    </row>
    <row r="879" spans="1:35" x14ac:dyDescent="0.3">
      <c r="A879" s="17" t="s">
        <v>254</v>
      </c>
      <c r="B879" s="17" t="s">
        <v>2698</v>
      </c>
      <c r="C879" s="22" t="s">
        <v>1734</v>
      </c>
      <c r="D879" s="24">
        <v>88100</v>
      </c>
      <c r="E879" s="22" t="s">
        <v>257</v>
      </c>
      <c r="F879" s="22">
        <v>6.9491382000000002</v>
      </c>
      <c r="G879" s="22">
        <v>48.289275500000002</v>
      </c>
      <c r="H879" s="38" t="s">
        <v>2793</v>
      </c>
      <c r="I879" s="48"/>
      <c r="J879" s="21" t="s">
        <v>835</v>
      </c>
      <c r="K879" s="18" t="s">
        <v>26</v>
      </c>
      <c r="L879" s="18" t="s">
        <v>22</v>
      </c>
      <c r="M879" s="46">
        <v>0</v>
      </c>
      <c r="N879" s="42"/>
      <c r="O879" s="43">
        <f t="shared" si="13"/>
        <v>0</v>
      </c>
    </row>
    <row r="880" spans="1:35" x14ac:dyDescent="0.3">
      <c r="A880" s="17" t="s">
        <v>254</v>
      </c>
      <c r="B880" s="17" t="s">
        <v>2699</v>
      </c>
      <c r="C880" s="22" t="s">
        <v>1735</v>
      </c>
      <c r="D880" s="24">
        <v>88000</v>
      </c>
      <c r="E880" s="22" t="s">
        <v>255</v>
      </c>
      <c r="F880" s="22">
        <v>6.4421869999999997</v>
      </c>
      <c r="G880" s="22">
        <v>48.174563999999997</v>
      </c>
      <c r="H880" s="38" t="s">
        <v>2792</v>
      </c>
      <c r="I880" s="48"/>
      <c r="J880" s="21" t="s">
        <v>822</v>
      </c>
      <c r="K880" s="18" t="s">
        <v>26</v>
      </c>
      <c r="L880" s="18" t="s">
        <v>22</v>
      </c>
      <c r="M880" s="46">
        <v>0</v>
      </c>
      <c r="N880" s="42"/>
      <c r="O880" s="43">
        <f t="shared" si="13"/>
        <v>0</v>
      </c>
    </row>
    <row r="881" spans="1:35" x14ac:dyDescent="0.3">
      <c r="A881" s="17" t="s">
        <v>221</v>
      </c>
      <c r="B881" s="17" t="s">
        <v>2700</v>
      </c>
      <c r="C881" s="22" t="s">
        <v>1736</v>
      </c>
      <c r="D881" s="24">
        <v>89300</v>
      </c>
      <c r="E881" s="22" t="s">
        <v>1009</v>
      </c>
      <c r="F881" s="22">
        <v>3.4071674000000001</v>
      </c>
      <c r="G881" s="22">
        <v>47.9822165</v>
      </c>
      <c r="H881" s="38" t="s">
        <v>2793</v>
      </c>
      <c r="I881" s="48"/>
      <c r="J881" s="21" t="s">
        <v>835</v>
      </c>
      <c r="K881" s="57" t="s">
        <v>26</v>
      </c>
      <c r="L881" s="18" t="s">
        <v>22</v>
      </c>
      <c r="M881" s="42"/>
      <c r="N881" s="42"/>
      <c r="O881" s="43">
        <f t="shared" si="13"/>
        <v>0</v>
      </c>
    </row>
    <row r="882" spans="1:35" x14ac:dyDescent="0.3">
      <c r="A882" s="17" t="s">
        <v>221</v>
      </c>
      <c r="B882" s="17" t="s">
        <v>2701</v>
      </c>
      <c r="C882" s="22" t="s">
        <v>1737</v>
      </c>
      <c r="D882" s="24">
        <v>89000</v>
      </c>
      <c r="E882" s="22" t="s">
        <v>222</v>
      </c>
      <c r="F882" s="22">
        <v>3.5704734</v>
      </c>
      <c r="G882" s="22">
        <v>47.790098</v>
      </c>
      <c r="H882" s="38" t="s">
        <v>2793</v>
      </c>
      <c r="I882" s="48"/>
      <c r="J882" s="21" t="s">
        <v>835</v>
      </c>
      <c r="K882" s="18" t="s">
        <v>26</v>
      </c>
      <c r="L882" s="18" t="s">
        <v>22</v>
      </c>
      <c r="M882" s="46">
        <v>0</v>
      </c>
      <c r="N882" s="42"/>
      <c r="O882" s="43">
        <f t="shared" si="13"/>
        <v>0</v>
      </c>
    </row>
    <row r="883" spans="1:35" s="19" customFormat="1" x14ac:dyDescent="0.3">
      <c r="A883" s="17" t="s">
        <v>221</v>
      </c>
      <c r="B883" s="17" t="s">
        <v>2702</v>
      </c>
      <c r="C883" s="22" t="s">
        <v>1738</v>
      </c>
      <c r="D883" s="24">
        <v>89200</v>
      </c>
      <c r="E883" s="22" t="s">
        <v>224</v>
      </c>
      <c r="F883" s="22">
        <v>3.9008183999999999</v>
      </c>
      <c r="G883" s="22">
        <v>47.494167400000002</v>
      </c>
      <c r="H883" s="38" t="s">
        <v>2793</v>
      </c>
      <c r="I883" s="48"/>
      <c r="J883" s="21" t="s">
        <v>835</v>
      </c>
      <c r="K883" s="57" t="s">
        <v>26</v>
      </c>
      <c r="L883" s="18" t="s">
        <v>22</v>
      </c>
      <c r="M883" s="42"/>
      <c r="N883" s="42"/>
      <c r="O883" s="43">
        <f t="shared" si="13"/>
        <v>0</v>
      </c>
      <c r="P883" s="36"/>
      <c r="Q883" s="36"/>
      <c r="R883" s="36"/>
      <c r="S883" s="36"/>
      <c r="T883" s="36"/>
      <c r="U883" s="36"/>
      <c r="V883" s="36"/>
      <c r="W883" s="36"/>
      <c r="X883" s="36"/>
      <c r="Y883" s="36"/>
      <c r="Z883" s="36"/>
      <c r="AA883" s="36"/>
      <c r="AB883" s="36"/>
      <c r="AC883" s="36"/>
      <c r="AD883" s="36"/>
      <c r="AE883" s="36"/>
      <c r="AF883" s="36"/>
      <c r="AG883" s="36"/>
      <c r="AH883" s="36"/>
      <c r="AI883" s="36"/>
    </row>
    <row r="884" spans="1:35" x14ac:dyDescent="0.3">
      <c r="A884" s="17" t="s">
        <v>221</v>
      </c>
      <c r="B884" s="17" t="s">
        <v>2703</v>
      </c>
      <c r="C884" s="22" t="s">
        <v>1739</v>
      </c>
      <c r="D884" s="24">
        <v>89024</v>
      </c>
      <c r="E884" s="22" t="s">
        <v>222</v>
      </c>
      <c r="F884" s="22">
        <v>3.5694810000000001</v>
      </c>
      <c r="G884" s="22">
        <v>47.788969999999999</v>
      </c>
      <c r="H884" s="38" t="s">
        <v>2792</v>
      </c>
      <c r="I884" s="48"/>
      <c r="J884" s="21" t="s">
        <v>822</v>
      </c>
      <c r="K884" s="18" t="s">
        <v>26</v>
      </c>
      <c r="L884" s="18" t="s">
        <v>22</v>
      </c>
      <c r="M884" s="46">
        <v>0</v>
      </c>
      <c r="N884" s="42"/>
      <c r="O884" s="43">
        <f t="shared" si="13"/>
        <v>0</v>
      </c>
    </row>
    <row r="885" spans="1:35" x14ac:dyDescent="0.3">
      <c r="A885" s="17" t="s">
        <v>221</v>
      </c>
      <c r="B885" s="17" t="s">
        <v>2704</v>
      </c>
      <c r="C885" s="22" t="s">
        <v>1740</v>
      </c>
      <c r="D885" s="24">
        <v>89106</v>
      </c>
      <c r="E885" s="22" t="s">
        <v>223</v>
      </c>
      <c r="F885" s="22">
        <v>3.2955325000000002</v>
      </c>
      <c r="G885" s="22">
        <v>48.195588100000002</v>
      </c>
      <c r="H885" s="38" t="s">
        <v>2792</v>
      </c>
      <c r="I885" s="48"/>
      <c r="J885" s="21" t="s">
        <v>823</v>
      </c>
      <c r="K885" s="18" t="s">
        <v>26</v>
      </c>
      <c r="L885" s="18" t="s">
        <v>22</v>
      </c>
      <c r="M885" s="46">
        <v>0</v>
      </c>
      <c r="N885" s="42"/>
      <c r="O885" s="43">
        <f t="shared" si="13"/>
        <v>0</v>
      </c>
    </row>
    <row r="886" spans="1:35" s="19" customFormat="1" x14ac:dyDescent="0.3">
      <c r="A886" s="17" t="s">
        <v>1822</v>
      </c>
      <c r="B886" s="17" t="s">
        <v>2705</v>
      </c>
      <c r="C886" s="22" t="s">
        <v>1593</v>
      </c>
      <c r="D886" s="24">
        <v>35000</v>
      </c>
      <c r="E886" s="22" t="s">
        <v>173</v>
      </c>
      <c r="F886" s="22">
        <v>-1.6368566</v>
      </c>
      <c r="G886" s="22">
        <v>48.0954166</v>
      </c>
      <c r="H886" s="38" t="s">
        <v>2792</v>
      </c>
      <c r="I886" s="48"/>
      <c r="J886" s="21" t="s">
        <v>824</v>
      </c>
      <c r="K886" s="18" t="s">
        <v>26</v>
      </c>
      <c r="L886" s="18" t="s">
        <v>22</v>
      </c>
      <c r="M886" s="46">
        <v>0</v>
      </c>
      <c r="N886" s="42"/>
      <c r="O886" s="43">
        <f t="shared" si="13"/>
        <v>0</v>
      </c>
      <c r="P886" s="36"/>
      <c r="Q886" s="36"/>
      <c r="R886" s="36"/>
      <c r="S886" s="36"/>
      <c r="T886" s="36"/>
      <c r="U886" s="36"/>
      <c r="V886" s="36"/>
      <c r="W886" s="36"/>
      <c r="X886" s="36"/>
      <c r="Y886" s="36"/>
      <c r="Z886" s="36"/>
      <c r="AA886" s="36"/>
      <c r="AB886" s="36"/>
      <c r="AC886" s="36"/>
      <c r="AD886" s="36"/>
      <c r="AE886" s="36"/>
      <c r="AF886" s="36"/>
      <c r="AG886" s="36"/>
      <c r="AH886" s="36"/>
      <c r="AI886" s="36"/>
    </row>
    <row r="887" spans="1:35" x14ac:dyDescent="0.3">
      <c r="A887" s="17" t="s">
        <v>193</v>
      </c>
      <c r="B887" s="17" t="s">
        <v>2706</v>
      </c>
      <c r="C887" s="22" t="s">
        <v>1741</v>
      </c>
      <c r="D887" s="24">
        <v>90000</v>
      </c>
      <c r="E887" s="22" t="s">
        <v>194</v>
      </c>
      <c r="F887" s="22">
        <v>6.8558097</v>
      </c>
      <c r="G887" s="22">
        <v>47.639655699999999</v>
      </c>
      <c r="H887" s="38" t="s">
        <v>2792</v>
      </c>
      <c r="I887" s="48"/>
      <c r="J887" s="21" t="s">
        <v>823</v>
      </c>
      <c r="K887" s="18" t="s">
        <v>26</v>
      </c>
      <c r="L887" s="18" t="s">
        <v>22</v>
      </c>
      <c r="M887" s="46">
        <v>0</v>
      </c>
      <c r="N887" s="42"/>
      <c r="O887" s="43">
        <f t="shared" si="13"/>
        <v>0</v>
      </c>
    </row>
    <row r="888" spans="1:35" s="19" customFormat="1" x14ac:dyDescent="0.3">
      <c r="A888" s="17" t="s">
        <v>193</v>
      </c>
      <c r="B888" s="17" t="s">
        <v>2707</v>
      </c>
      <c r="C888" s="22" t="s">
        <v>1742</v>
      </c>
      <c r="D888" s="24">
        <v>90000</v>
      </c>
      <c r="E888" s="22" t="s">
        <v>194</v>
      </c>
      <c r="F888" s="22">
        <v>6.8550073999999999</v>
      </c>
      <c r="G888" s="22">
        <v>47.638133099999997</v>
      </c>
      <c r="H888" s="38" t="s">
        <v>2793</v>
      </c>
      <c r="I888" s="48"/>
      <c r="J888" s="21" t="s">
        <v>835</v>
      </c>
      <c r="K888" s="57" t="s">
        <v>26</v>
      </c>
      <c r="L888" s="18" t="s">
        <v>22</v>
      </c>
      <c r="M888" s="42"/>
      <c r="N888" s="42"/>
      <c r="O888" s="43">
        <f t="shared" si="13"/>
        <v>0</v>
      </c>
      <c r="P888" s="36"/>
      <c r="Q888" s="36"/>
      <c r="R888" s="36"/>
      <c r="S888" s="36"/>
      <c r="T888" s="36"/>
      <c r="U888" s="36"/>
      <c r="V888" s="36"/>
      <c r="W888" s="36"/>
      <c r="X888" s="36"/>
      <c r="Y888" s="36"/>
      <c r="Z888" s="36"/>
      <c r="AA888" s="36"/>
      <c r="AB888" s="36"/>
      <c r="AC888" s="36"/>
      <c r="AD888" s="36"/>
      <c r="AE888" s="36"/>
      <c r="AF888" s="36"/>
      <c r="AG888" s="36"/>
      <c r="AH888" s="36"/>
      <c r="AI888" s="36"/>
    </row>
    <row r="889" spans="1:35" x14ac:dyDescent="0.3">
      <c r="A889" s="17" t="s">
        <v>1822</v>
      </c>
      <c r="B889" s="17" t="s">
        <v>2705</v>
      </c>
      <c r="C889" s="22" t="s">
        <v>1593</v>
      </c>
      <c r="D889" s="24">
        <v>35000</v>
      </c>
      <c r="E889" s="22" t="s">
        <v>173</v>
      </c>
      <c r="F889" s="22">
        <v>-1.6368566</v>
      </c>
      <c r="G889" s="22">
        <v>48.0954166</v>
      </c>
      <c r="H889" s="38" t="s">
        <v>2793</v>
      </c>
      <c r="I889" s="48"/>
      <c r="J889" s="21" t="s">
        <v>835</v>
      </c>
      <c r="K889" s="57" t="s">
        <v>26</v>
      </c>
      <c r="L889" s="18" t="s">
        <v>22</v>
      </c>
      <c r="M889" s="42"/>
      <c r="N889" s="42"/>
      <c r="O889" s="43">
        <f t="shared" si="13"/>
        <v>0</v>
      </c>
    </row>
    <row r="890" spans="1:35" x14ac:dyDescent="0.3">
      <c r="A890" s="17" t="s">
        <v>435</v>
      </c>
      <c r="B890" s="17" t="s">
        <v>2708</v>
      </c>
      <c r="C890" s="22" t="s">
        <v>1743</v>
      </c>
      <c r="D890" s="24">
        <v>91100</v>
      </c>
      <c r="E890" s="22" t="s">
        <v>438</v>
      </c>
      <c r="F890" s="22">
        <v>2.4746537000000002</v>
      </c>
      <c r="G890" s="22">
        <v>48.613230000000001</v>
      </c>
      <c r="H890" s="38" t="s">
        <v>2793</v>
      </c>
      <c r="I890" s="48"/>
      <c r="J890" s="21" t="s">
        <v>835</v>
      </c>
      <c r="K890" s="18" t="s">
        <v>26</v>
      </c>
      <c r="L890" s="18" t="s">
        <v>22</v>
      </c>
      <c r="M890" s="46">
        <v>0</v>
      </c>
      <c r="N890" s="42"/>
      <c r="O890" s="43">
        <f t="shared" si="13"/>
        <v>0</v>
      </c>
    </row>
    <row r="891" spans="1:35" x14ac:dyDescent="0.3">
      <c r="A891" s="17" t="s">
        <v>435</v>
      </c>
      <c r="B891" s="17" t="s">
        <v>2709</v>
      </c>
      <c r="C891" s="22" t="s">
        <v>1744</v>
      </c>
      <c r="D891" s="24">
        <v>91350</v>
      </c>
      <c r="E891" s="22" t="s">
        <v>439</v>
      </c>
      <c r="F891" s="22">
        <v>2.3863080999999999</v>
      </c>
      <c r="G891" s="22">
        <v>48.657091600000001</v>
      </c>
      <c r="H891" s="38" t="s">
        <v>2793</v>
      </c>
      <c r="I891" s="48"/>
      <c r="J891" s="21" t="s">
        <v>835</v>
      </c>
      <c r="K891" s="18" t="s">
        <v>26</v>
      </c>
      <c r="L891" s="18" t="s">
        <v>22</v>
      </c>
      <c r="M891" s="46">
        <v>0</v>
      </c>
      <c r="N891" s="42"/>
      <c r="O891" s="43">
        <f t="shared" si="13"/>
        <v>0</v>
      </c>
    </row>
    <row r="892" spans="1:35" x14ac:dyDescent="0.3">
      <c r="A892" s="17" t="s">
        <v>435</v>
      </c>
      <c r="B892" s="17" t="s">
        <v>2710</v>
      </c>
      <c r="C892" s="22" t="s">
        <v>1745</v>
      </c>
      <c r="D892" s="24">
        <v>91940</v>
      </c>
      <c r="E892" s="22" t="s">
        <v>440</v>
      </c>
      <c r="F892" s="22">
        <v>2.1699345999999999</v>
      </c>
      <c r="G892" s="22">
        <v>48.683600800000001</v>
      </c>
      <c r="H892" s="38" t="s">
        <v>2793</v>
      </c>
      <c r="I892" s="48"/>
      <c r="J892" s="21" t="s">
        <v>835</v>
      </c>
      <c r="K892" s="18" t="s">
        <v>26</v>
      </c>
      <c r="L892" s="18" t="s">
        <v>22</v>
      </c>
      <c r="M892" s="46">
        <v>0</v>
      </c>
      <c r="N892" s="42"/>
      <c r="O892" s="43">
        <f t="shared" si="13"/>
        <v>0</v>
      </c>
    </row>
    <row r="893" spans="1:35" x14ac:dyDescent="0.3">
      <c r="A893" s="17" t="s">
        <v>435</v>
      </c>
      <c r="B893" s="17" t="s">
        <v>2711</v>
      </c>
      <c r="C893" s="22" t="s">
        <v>1746</v>
      </c>
      <c r="D893" s="24">
        <v>91270</v>
      </c>
      <c r="E893" s="22" t="s">
        <v>1747</v>
      </c>
      <c r="F893" s="22">
        <v>2.4279999999999999</v>
      </c>
      <c r="G893" s="22">
        <v>48.7027</v>
      </c>
      <c r="H893" s="38" t="s">
        <v>2793</v>
      </c>
      <c r="I893" s="48"/>
      <c r="J893" s="21" t="s">
        <v>835</v>
      </c>
      <c r="K893" s="57" t="s">
        <v>26</v>
      </c>
      <c r="L893" s="18" t="s">
        <v>22</v>
      </c>
      <c r="M893" s="42"/>
      <c r="N893" s="42"/>
      <c r="O893" s="43">
        <f t="shared" si="13"/>
        <v>0</v>
      </c>
    </row>
    <row r="894" spans="1:35" x14ac:dyDescent="0.3">
      <c r="A894" s="17" t="s">
        <v>435</v>
      </c>
      <c r="B894" s="17" t="s">
        <v>2712</v>
      </c>
      <c r="C894" s="22" t="s">
        <v>1748</v>
      </c>
      <c r="D894" s="24">
        <v>91309</v>
      </c>
      <c r="E894" s="22" t="s">
        <v>762</v>
      </c>
      <c r="F894" s="22">
        <v>2.4265710999999999</v>
      </c>
      <c r="G894" s="22">
        <v>48.6248802</v>
      </c>
      <c r="H894" s="38" t="s">
        <v>2792</v>
      </c>
      <c r="I894" s="48"/>
      <c r="J894" s="21" t="s">
        <v>836</v>
      </c>
      <c r="K894" s="18" t="s">
        <v>26</v>
      </c>
      <c r="L894" s="18" t="s">
        <v>22</v>
      </c>
      <c r="M894" s="46">
        <v>0</v>
      </c>
      <c r="N894" s="42"/>
      <c r="O894" s="43">
        <f t="shared" si="13"/>
        <v>0</v>
      </c>
    </row>
    <row r="895" spans="1:35" x14ac:dyDescent="0.3">
      <c r="A895" s="17" t="s">
        <v>435</v>
      </c>
      <c r="B895" s="17" t="s">
        <v>2713</v>
      </c>
      <c r="C895" s="22" t="s">
        <v>1749</v>
      </c>
      <c r="D895" s="24">
        <v>91290</v>
      </c>
      <c r="E895" s="22" t="s">
        <v>442</v>
      </c>
      <c r="F895" s="22">
        <v>2.2428599999999999</v>
      </c>
      <c r="G895" s="22">
        <v>48.588571999999999</v>
      </c>
      <c r="H895" s="38" t="s">
        <v>2792</v>
      </c>
      <c r="I895" s="48"/>
      <c r="J895" s="21" t="s">
        <v>824</v>
      </c>
      <c r="K895" s="18" t="s">
        <v>26</v>
      </c>
      <c r="L895" s="18" t="s">
        <v>22</v>
      </c>
      <c r="M895" s="46">
        <v>0</v>
      </c>
      <c r="N895" s="42"/>
      <c r="O895" s="43">
        <f t="shared" si="13"/>
        <v>0</v>
      </c>
    </row>
    <row r="896" spans="1:35" x14ac:dyDescent="0.3">
      <c r="A896" s="17" t="s">
        <v>435</v>
      </c>
      <c r="B896" s="17" t="s">
        <v>2714</v>
      </c>
      <c r="C896" s="22" t="s">
        <v>1750</v>
      </c>
      <c r="D896" s="24">
        <v>91150</v>
      </c>
      <c r="E896" s="22" t="s">
        <v>436</v>
      </c>
      <c r="F896" s="22">
        <v>2.1489886999999999</v>
      </c>
      <c r="G896" s="22">
        <v>48.428277600000001</v>
      </c>
      <c r="H896" s="38" t="s">
        <v>2792</v>
      </c>
      <c r="I896" s="48"/>
      <c r="J896" s="21" t="s">
        <v>823</v>
      </c>
      <c r="K896" s="18" t="s">
        <v>26</v>
      </c>
      <c r="L896" s="18" t="s">
        <v>22</v>
      </c>
      <c r="M896" s="46">
        <v>0</v>
      </c>
      <c r="N896" s="42"/>
      <c r="O896" s="43">
        <f t="shared" si="13"/>
        <v>0</v>
      </c>
    </row>
    <row r="897" spans="1:35" x14ac:dyDescent="0.3">
      <c r="A897" s="17" t="s">
        <v>435</v>
      </c>
      <c r="B897" s="17" t="s">
        <v>2715</v>
      </c>
      <c r="C897" s="22" t="s">
        <v>1751</v>
      </c>
      <c r="D897" s="24">
        <v>91000</v>
      </c>
      <c r="E897" s="22" t="s">
        <v>437</v>
      </c>
      <c r="F897" s="22">
        <v>2.4312933000000001</v>
      </c>
      <c r="G897" s="22">
        <v>48.631459499999998</v>
      </c>
      <c r="H897" s="38" t="s">
        <v>2792</v>
      </c>
      <c r="I897" s="48"/>
      <c r="J897" s="21" t="s">
        <v>826</v>
      </c>
      <c r="K897" s="18" t="s">
        <v>26</v>
      </c>
      <c r="L897" s="18" t="s">
        <v>22</v>
      </c>
      <c r="M897" s="46">
        <v>0</v>
      </c>
      <c r="N897" s="42"/>
      <c r="O897" s="43">
        <f t="shared" si="13"/>
        <v>0</v>
      </c>
    </row>
    <row r="898" spans="1:35" s="19" customFormat="1" x14ac:dyDescent="0.3">
      <c r="A898" s="17" t="s">
        <v>435</v>
      </c>
      <c r="B898" s="17" t="s">
        <v>2716</v>
      </c>
      <c r="C898" s="22" t="s">
        <v>1752</v>
      </c>
      <c r="D898" s="24">
        <v>91300</v>
      </c>
      <c r="E898" s="22" t="s">
        <v>441</v>
      </c>
      <c r="F898" s="22">
        <v>2.2892307000000001</v>
      </c>
      <c r="G898" s="22">
        <v>48.732506399999998</v>
      </c>
      <c r="H898" s="38" t="s">
        <v>2792</v>
      </c>
      <c r="I898" s="48"/>
      <c r="J898" s="21" t="s">
        <v>823</v>
      </c>
      <c r="K898" s="18" t="s">
        <v>26</v>
      </c>
      <c r="L898" s="18" t="s">
        <v>22</v>
      </c>
      <c r="M898" s="46">
        <v>0</v>
      </c>
      <c r="N898" s="42"/>
      <c r="O898" s="43">
        <f t="shared" si="13"/>
        <v>0</v>
      </c>
      <c r="P898" s="36"/>
      <c r="Q898" s="36"/>
      <c r="R898" s="36"/>
      <c r="S898" s="36"/>
      <c r="T898" s="36"/>
      <c r="U898" s="36"/>
      <c r="V898" s="36"/>
      <c r="W898" s="36"/>
      <c r="X898" s="36"/>
      <c r="Y898" s="36"/>
      <c r="Z898" s="36"/>
      <c r="AA898" s="36"/>
      <c r="AB898" s="36"/>
      <c r="AC898" s="36"/>
      <c r="AD898" s="36"/>
      <c r="AE898" s="36"/>
      <c r="AF898" s="36"/>
      <c r="AG898" s="36"/>
      <c r="AH898" s="36"/>
      <c r="AI898" s="36"/>
    </row>
    <row r="899" spans="1:35" x14ac:dyDescent="0.3">
      <c r="A899" s="17" t="s">
        <v>494</v>
      </c>
      <c r="B899" s="17" t="s">
        <v>2717</v>
      </c>
      <c r="C899" s="22" t="s">
        <v>1753</v>
      </c>
      <c r="D899" s="24">
        <v>92100</v>
      </c>
      <c r="E899" s="22" t="s">
        <v>497</v>
      </c>
      <c r="F899" s="22">
        <v>2.2474363999999998</v>
      </c>
      <c r="G899" s="22">
        <v>48.830604299999997</v>
      </c>
      <c r="H899" s="38" t="s">
        <v>2793</v>
      </c>
      <c r="I899" s="48"/>
      <c r="J899" s="21" t="s">
        <v>835</v>
      </c>
      <c r="K899" s="57" t="s">
        <v>26</v>
      </c>
      <c r="L899" s="18" t="s">
        <v>22</v>
      </c>
      <c r="M899" s="42"/>
      <c r="N899" s="42"/>
      <c r="O899" s="43">
        <f t="shared" si="13"/>
        <v>0</v>
      </c>
    </row>
    <row r="900" spans="1:35" x14ac:dyDescent="0.3">
      <c r="A900" s="17" t="s">
        <v>494</v>
      </c>
      <c r="B900" s="17" t="s">
        <v>2718</v>
      </c>
      <c r="C900" s="22" t="s">
        <v>1754</v>
      </c>
      <c r="D900" s="24">
        <v>92701</v>
      </c>
      <c r="E900" s="22" t="s">
        <v>499</v>
      </c>
      <c r="F900" s="22">
        <v>2.2503289999999998</v>
      </c>
      <c r="G900" s="22">
        <v>48.924028200000002</v>
      </c>
      <c r="H900" s="38" t="s">
        <v>2793</v>
      </c>
      <c r="I900" s="48"/>
      <c r="J900" s="21" t="s">
        <v>835</v>
      </c>
      <c r="K900" s="18" t="s">
        <v>26</v>
      </c>
      <c r="L900" s="18" t="s">
        <v>22</v>
      </c>
      <c r="M900" s="46">
        <v>0</v>
      </c>
      <c r="N900" s="42"/>
      <c r="O900" s="43">
        <f t="shared" si="13"/>
        <v>0</v>
      </c>
    </row>
    <row r="901" spans="1:35" x14ac:dyDescent="0.3">
      <c r="A901" s="17" t="s">
        <v>494</v>
      </c>
      <c r="B901" s="17" t="s">
        <v>2719</v>
      </c>
      <c r="C901" s="22" t="s">
        <v>1755</v>
      </c>
      <c r="D901" s="24">
        <v>92401</v>
      </c>
      <c r="E901" s="22" t="s">
        <v>495</v>
      </c>
      <c r="F901" s="22">
        <v>2.2569058000000002</v>
      </c>
      <c r="G901" s="22">
        <v>48.898779300000001</v>
      </c>
      <c r="H901" s="38" t="s">
        <v>2793</v>
      </c>
      <c r="I901" s="48"/>
      <c r="J901" s="21" t="s">
        <v>835</v>
      </c>
      <c r="K901" s="18" t="s">
        <v>26</v>
      </c>
      <c r="L901" s="18" t="s">
        <v>22</v>
      </c>
      <c r="M901" s="46">
        <v>0</v>
      </c>
      <c r="N901" s="42"/>
      <c r="O901" s="43">
        <f t="shared" si="13"/>
        <v>0</v>
      </c>
    </row>
    <row r="902" spans="1:35" x14ac:dyDescent="0.3">
      <c r="A902" s="17" t="s">
        <v>494</v>
      </c>
      <c r="B902" s="17" t="s">
        <v>2720</v>
      </c>
      <c r="C902" s="22" t="s">
        <v>1756</v>
      </c>
      <c r="D902" s="24">
        <v>92237</v>
      </c>
      <c r="E902" s="22" t="s">
        <v>503</v>
      </c>
      <c r="F902" s="22">
        <v>2.2922513000000002</v>
      </c>
      <c r="G902" s="22">
        <v>48.924706100000002</v>
      </c>
      <c r="H902" s="38" t="s">
        <v>2793</v>
      </c>
      <c r="I902" s="48"/>
      <c r="J902" s="21" t="s">
        <v>835</v>
      </c>
      <c r="K902" s="18" t="s">
        <v>26</v>
      </c>
      <c r="L902" s="18" t="s">
        <v>22</v>
      </c>
      <c r="M902" s="46">
        <v>0</v>
      </c>
      <c r="N902" s="42"/>
      <c r="O902" s="43">
        <f t="shared" si="13"/>
        <v>0</v>
      </c>
    </row>
    <row r="903" spans="1:35" x14ac:dyDescent="0.3">
      <c r="A903" s="17" t="s">
        <v>494</v>
      </c>
      <c r="B903" s="17" t="s">
        <v>2721</v>
      </c>
      <c r="C903" s="22" t="s">
        <v>1757</v>
      </c>
      <c r="D903" s="24">
        <v>92390</v>
      </c>
      <c r="E903" s="22" t="s">
        <v>501</v>
      </c>
      <c r="F903" s="22">
        <v>2.3285643999999999</v>
      </c>
      <c r="G903" s="22">
        <v>48.9266237</v>
      </c>
      <c r="H903" s="38" t="s">
        <v>2793</v>
      </c>
      <c r="I903" s="48"/>
      <c r="J903" s="21" t="s">
        <v>835</v>
      </c>
      <c r="K903" s="18" t="s">
        <v>26</v>
      </c>
      <c r="L903" s="18" t="s">
        <v>22</v>
      </c>
      <c r="M903" s="46">
        <v>0</v>
      </c>
      <c r="N903" s="42"/>
      <c r="O903" s="43">
        <f t="shared" si="13"/>
        <v>0</v>
      </c>
    </row>
    <row r="904" spans="1:35" x14ac:dyDescent="0.3">
      <c r="A904" s="17" t="s">
        <v>494</v>
      </c>
      <c r="B904" s="17" t="s">
        <v>2722</v>
      </c>
      <c r="C904" s="22" t="s">
        <v>1758</v>
      </c>
      <c r="D904" s="24">
        <v>92365</v>
      </c>
      <c r="E904" s="22" t="s">
        <v>502</v>
      </c>
      <c r="F904" s="22">
        <v>2.2328310999999998</v>
      </c>
      <c r="G904" s="22">
        <v>48.785384000000001</v>
      </c>
      <c r="H904" s="38" t="s">
        <v>2793</v>
      </c>
      <c r="I904" s="48"/>
      <c r="J904" s="21" t="s">
        <v>835</v>
      </c>
      <c r="K904" s="18" t="s">
        <v>26</v>
      </c>
      <c r="L904" s="18" t="s">
        <v>22</v>
      </c>
      <c r="M904" s="46">
        <v>0</v>
      </c>
      <c r="N904" s="42"/>
      <c r="O904" s="43">
        <f t="shared" ref="O904:O956" si="14">M904+(N904*12)</f>
        <v>0</v>
      </c>
    </row>
    <row r="905" spans="1:35" s="19" customFormat="1" x14ac:dyDescent="0.3">
      <c r="A905" s="17" t="s">
        <v>494</v>
      </c>
      <c r="B905" s="17" t="s">
        <v>2723</v>
      </c>
      <c r="C905" s="22" t="s">
        <v>1759</v>
      </c>
      <c r="D905" s="24">
        <v>92601</v>
      </c>
      <c r="E905" s="22" t="s">
        <v>500</v>
      </c>
      <c r="F905" s="22">
        <v>2.2758243000000999</v>
      </c>
      <c r="G905" s="22">
        <v>48.931179899999997</v>
      </c>
      <c r="H905" s="38" t="s">
        <v>2793</v>
      </c>
      <c r="I905" s="48"/>
      <c r="J905" s="21" t="s">
        <v>835</v>
      </c>
      <c r="K905" s="18" t="s">
        <v>26</v>
      </c>
      <c r="L905" s="18" t="s">
        <v>22</v>
      </c>
      <c r="M905" s="46">
        <v>0</v>
      </c>
      <c r="N905" s="42"/>
      <c r="O905" s="43">
        <f t="shared" si="14"/>
        <v>0</v>
      </c>
      <c r="P905" s="36"/>
      <c r="Q905" s="36"/>
      <c r="R905" s="36"/>
      <c r="S905" s="36"/>
      <c r="T905" s="36"/>
      <c r="U905" s="36"/>
      <c r="V905" s="36"/>
      <c r="W905" s="36"/>
      <c r="X905" s="36"/>
      <c r="Y905" s="36"/>
      <c r="Z905" s="36"/>
      <c r="AA905" s="36"/>
      <c r="AB905" s="36"/>
      <c r="AC905" s="36"/>
      <c r="AD905" s="36"/>
      <c r="AE905" s="36"/>
      <c r="AF905" s="36"/>
      <c r="AG905" s="36"/>
      <c r="AH905" s="36"/>
      <c r="AI905" s="36"/>
    </row>
    <row r="906" spans="1:35" x14ac:dyDescent="0.3">
      <c r="A906" s="17" t="s">
        <v>494</v>
      </c>
      <c r="B906" s="17" t="s">
        <v>2724</v>
      </c>
      <c r="C906" s="22" t="s">
        <v>1760</v>
      </c>
      <c r="D906" s="24">
        <v>92021</v>
      </c>
      <c r="E906" s="22" t="s">
        <v>478</v>
      </c>
      <c r="F906" s="22">
        <v>2.2080313</v>
      </c>
      <c r="G906" s="22">
        <v>48.893120799999998</v>
      </c>
      <c r="H906" s="38" t="s">
        <v>2792</v>
      </c>
      <c r="I906" s="48"/>
      <c r="J906" s="21" t="s">
        <v>824</v>
      </c>
      <c r="K906" s="18" t="s">
        <v>26</v>
      </c>
      <c r="L906" s="18" t="s">
        <v>22</v>
      </c>
      <c r="M906" s="46">
        <v>0</v>
      </c>
      <c r="N906" s="42"/>
      <c r="O906" s="43">
        <f t="shared" si="14"/>
        <v>0</v>
      </c>
    </row>
    <row r="907" spans="1:35" s="19" customFormat="1" x14ac:dyDescent="0.3">
      <c r="A907" s="17" t="s">
        <v>494</v>
      </c>
      <c r="B907" s="17" t="s">
        <v>2725</v>
      </c>
      <c r="C907" s="22" t="s">
        <v>1761</v>
      </c>
      <c r="D907" s="24">
        <v>92026</v>
      </c>
      <c r="E907" s="22" t="s">
        <v>478</v>
      </c>
      <c r="F907" s="22">
        <v>2.2258030999999998</v>
      </c>
      <c r="G907" s="22">
        <v>48.894823600000002</v>
      </c>
      <c r="H907" s="38" t="s">
        <v>2794</v>
      </c>
      <c r="I907" s="48"/>
      <c r="J907" s="21" t="s">
        <v>2790</v>
      </c>
      <c r="K907" s="18" t="s">
        <v>26</v>
      </c>
      <c r="L907" s="18" t="s">
        <v>22</v>
      </c>
      <c r="M907" s="46"/>
      <c r="N907" s="42"/>
      <c r="O907" s="43">
        <f t="shared" si="14"/>
        <v>0</v>
      </c>
      <c r="P907" s="36"/>
      <c r="Q907" s="36"/>
      <c r="R907" s="36"/>
      <c r="S907" s="36"/>
      <c r="T907" s="36"/>
      <c r="U907" s="36"/>
      <c r="V907" s="36"/>
      <c r="W907" s="36"/>
      <c r="X907" s="36"/>
      <c r="Y907" s="36"/>
      <c r="Z907" s="36"/>
      <c r="AA907" s="36"/>
      <c r="AB907" s="36"/>
      <c r="AC907" s="36"/>
      <c r="AD907" s="36"/>
      <c r="AE907" s="36"/>
      <c r="AF907" s="36"/>
      <c r="AG907" s="36"/>
      <c r="AH907" s="36"/>
      <c r="AI907" s="36"/>
    </row>
    <row r="908" spans="1:35" x14ac:dyDescent="0.3">
      <c r="A908" s="17" t="s">
        <v>494</v>
      </c>
      <c r="B908" s="17" t="s">
        <v>2726</v>
      </c>
      <c r="C908" s="22" t="s">
        <v>1762</v>
      </c>
      <c r="D908" s="24">
        <v>92223</v>
      </c>
      <c r="E908" s="22" t="s">
        <v>498</v>
      </c>
      <c r="F908" s="22">
        <v>2.3082905999999999</v>
      </c>
      <c r="G908" s="22">
        <v>48.797724600000002</v>
      </c>
      <c r="H908" s="38" t="s">
        <v>2793</v>
      </c>
      <c r="I908" s="48"/>
      <c r="J908" s="21" t="s">
        <v>835</v>
      </c>
      <c r="K908" s="18" t="s">
        <v>26</v>
      </c>
      <c r="L908" s="18" t="s">
        <v>22</v>
      </c>
      <c r="M908" s="46">
        <v>0</v>
      </c>
      <c r="N908" s="42"/>
      <c r="O908" s="43">
        <f t="shared" si="14"/>
        <v>0</v>
      </c>
    </row>
    <row r="909" spans="1:35" x14ac:dyDescent="0.3">
      <c r="A909" s="17" t="s">
        <v>494</v>
      </c>
      <c r="B909" s="17" t="s">
        <v>2727</v>
      </c>
      <c r="C909" s="22" t="s">
        <v>1763</v>
      </c>
      <c r="D909" s="24">
        <v>92700</v>
      </c>
      <c r="E909" s="22" t="s">
        <v>499</v>
      </c>
      <c r="F909" s="22">
        <v>2.2394033000000002</v>
      </c>
      <c r="G909" s="22">
        <v>48.915006900000002</v>
      </c>
      <c r="H909" s="38" t="s">
        <v>2793</v>
      </c>
      <c r="I909" s="48"/>
      <c r="J909" s="21" t="s">
        <v>835</v>
      </c>
      <c r="K909" s="18" t="s">
        <v>26</v>
      </c>
      <c r="L909" s="18" t="s">
        <v>22</v>
      </c>
      <c r="M909" s="46">
        <v>0</v>
      </c>
      <c r="N909" s="42"/>
      <c r="O909" s="43">
        <f t="shared" si="14"/>
        <v>0</v>
      </c>
    </row>
    <row r="910" spans="1:35" x14ac:dyDescent="0.3">
      <c r="A910" s="17" t="s">
        <v>494</v>
      </c>
      <c r="B910" s="17" t="s">
        <v>2728</v>
      </c>
      <c r="C910" s="22" t="s">
        <v>1764</v>
      </c>
      <c r="D910" s="24">
        <v>92120</v>
      </c>
      <c r="E910" s="22" t="s">
        <v>496</v>
      </c>
      <c r="F910" s="22">
        <v>2.3253650000000001</v>
      </c>
      <c r="G910" s="22">
        <v>48.810865999999997</v>
      </c>
      <c r="H910" s="38" t="s">
        <v>2792</v>
      </c>
      <c r="I910" s="48"/>
      <c r="J910" s="21" t="s">
        <v>822</v>
      </c>
      <c r="K910" s="18" t="s">
        <v>26</v>
      </c>
      <c r="L910" s="18" t="s">
        <v>22</v>
      </c>
      <c r="M910" s="46">
        <v>0</v>
      </c>
      <c r="N910" s="42"/>
      <c r="O910" s="43">
        <f t="shared" si="14"/>
        <v>0</v>
      </c>
    </row>
    <row r="911" spans="1:35" s="19" customFormat="1" x14ac:dyDescent="0.3">
      <c r="A911" s="17" t="s">
        <v>494</v>
      </c>
      <c r="B911" s="17" t="s">
        <v>2729</v>
      </c>
      <c r="C911" s="22" t="s">
        <v>1765</v>
      </c>
      <c r="D911" s="24">
        <v>92801</v>
      </c>
      <c r="E911" s="22" t="s">
        <v>1766</v>
      </c>
      <c r="F911" s="22">
        <v>2.230877</v>
      </c>
      <c r="G911" s="22">
        <v>48.882068699999998</v>
      </c>
      <c r="H911" s="38" t="s">
        <v>2792</v>
      </c>
      <c r="I911" s="48"/>
      <c r="J911" s="21" t="s">
        <v>824</v>
      </c>
      <c r="K911" s="18" t="s">
        <v>26</v>
      </c>
      <c r="L911" s="18" t="s">
        <v>22</v>
      </c>
      <c r="M911" s="46">
        <v>0</v>
      </c>
      <c r="N911" s="42"/>
      <c r="O911" s="43">
        <f t="shared" si="14"/>
        <v>0</v>
      </c>
      <c r="P911" s="36"/>
      <c r="Q911" s="36"/>
      <c r="R911" s="36"/>
      <c r="S911" s="36"/>
      <c r="T911" s="36"/>
      <c r="U911" s="36"/>
      <c r="V911" s="36"/>
      <c r="W911" s="36"/>
      <c r="X911" s="36"/>
      <c r="Y911" s="36"/>
      <c r="Z911" s="36"/>
      <c r="AA911" s="36"/>
      <c r="AB911" s="36"/>
      <c r="AC911" s="36"/>
      <c r="AD911" s="36"/>
      <c r="AE911" s="36"/>
      <c r="AF911" s="36"/>
      <c r="AG911" s="36"/>
      <c r="AH911" s="36"/>
      <c r="AI911" s="36"/>
    </row>
    <row r="912" spans="1:35" s="19" customFormat="1" x14ac:dyDescent="0.3">
      <c r="A912" s="17" t="s">
        <v>418</v>
      </c>
      <c r="B912" s="17" t="s">
        <v>2730</v>
      </c>
      <c r="C912" s="22" t="s">
        <v>1767</v>
      </c>
      <c r="D912" s="24">
        <v>93100</v>
      </c>
      <c r="E912" s="22" t="s">
        <v>424</v>
      </c>
      <c r="F912" s="22">
        <v>2.4403997999999998</v>
      </c>
      <c r="G912" s="22">
        <v>48.858493600000003</v>
      </c>
      <c r="H912" s="38" t="s">
        <v>2793</v>
      </c>
      <c r="I912" s="48"/>
      <c r="J912" s="21" t="s">
        <v>835</v>
      </c>
      <c r="K912" s="57" t="s">
        <v>26</v>
      </c>
      <c r="L912" s="18" t="s">
        <v>22</v>
      </c>
      <c r="M912" s="42"/>
      <c r="N912" s="42"/>
      <c r="O912" s="43">
        <f t="shared" si="14"/>
        <v>0</v>
      </c>
      <c r="P912" s="36"/>
      <c r="Q912" s="36"/>
      <c r="R912" s="36"/>
      <c r="S912" s="36"/>
      <c r="T912" s="36"/>
      <c r="U912" s="36"/>
      <c r="V912" s="36"/>
      <c r="W912" s="36"/>
      <c r="X912" s="36"/>
      <c r="Y912" s="36"/>
      <c r="Z912" s="36"/>
      <c r="AA912" s="36"/>
      <c r="AB912" s="36"/>
      <c r="AC912" s="36"/>
      <c r="AD912" s="36"/>
      <c r="AE912" s="36"/>
      <c r="AF912" s="36"/>
      <c r="AG912" s="36"/>
      <c r="AH912" s="36"/>
      <c r="AI912" s="36"/>
    </row>
    <row r="913" spans="1:35" x14ac:dyDescent="0.3">
      <c r="A913" s="17" t="s">
        <v>418</v>
      </c>
      <c r="B913" s="17" t="s">
        <v>2731</v>
      </c>
      <c r="C913" s="22" t="s">
        <v>1768</v>
      </c>
      <c r="D913" s="24">
        <v>93600</v>
      </c>
      <c r="E913" s="22" t="s">
        <v>426</v>
      </c>
      <c r="F913" s="22">
        <v>2.490901</v>
      </c>
      <c r="G913" s="22">
        <v>48.934576</v>
      </c>
      <c r="H913" s="38" t="s">
        <v>2793</v>
      </c>
      <c r="I913" s="48"/>
      <c r="J913" s="21" t="s">
        <v>835</v>
      </c>
      <c r="K913" s="57" t="s">
        <v>26</v>
      </c>
      <c r="L913" s="18" t="s">
        <v>22</v>
      </c>
      <c r="M913" s="42"/>
      <c r="N913" s="42"/>
      <c r="O913" s="43">
        <f t="shared" si="14"/>
        <v>0</v>
      </c>
    </row>
    <row r="914" spans="1:35" x14ac:dyDescent="0.3">
      <c r="A914" s="17" t="s">
        <v>418</v>
      </c>
      <c r="B914" s="17" t="s">
        <v>2732</v>
      </c>
      <c r="C914" s="22" t="s">
        <v>1769</v>
      </c>
      <c r="D914" s="24">
        <v>93800</v>
      </c>
      <c r="E914" s="22" t="s">
        <v>421</v>
      </c>
      <c r="F914" s="22">
        <v>2.3157359999999998</v>
      </c>
      <c r="G914" s="22">
        <v>48.951700299999999</v>
      </c>
      <c r="H914" s="38" t="s">
        <v>2793</v>
      </c>
      <c r="I914" s="48"/>
      <c r="J914" s="21" t="s">
        <v>835</v>
      </c>
      <c r="K914" s="57" t="s">
        <v>26</v>
      </c>
      <c r="L914" s="18" t="s">
        <v>22</v>
      </c>
      <c r="M914" s="42"/>
      <c r="N914" s="42"/>
      <c r="O914" s="43">
        <f t="shared" si="14"/>
        <v>0</v>
      </c>
    </row>
    <row r="915" spans="1:35" x14ac:dyDescent="0.3">
      <c r="A915" s="17" t="s">
        <v>418</v>
      </c>
      <c r="B915" s="17" t="s">
        <v>2733</v>
      </c>
      <c r="C915" s="22" t="s">
        <v>1770</v>
      </c>
      <c r="D915" s="24">
        <v>93600</v>
      </c>
      <c r="E915" s="22" t="s">
        <v>431</v>
      </c>
      <c r="F915" s="22">
        <v>2.4802572000000001</v>
      </c>
      <c r="G915" s="22">
        <v>48.947066800000002</v>
      </c>
      <c r="H915" s="38" t="s">
        <v>2793</v>
      </c>
      <c r="I915" s="48"/>
      <c r="J915" s="21" t="s">
        <v>835</v>
      </c>
      <c r="K915" s="57" t="s">
        <v>26</v>
      </c>
      <c r="L915" s="18" t="s">
        <v>22</v>
      </c>
      <c r="M915" s="42"/>
      <c r="N915" s="42"/>
      <c r="O915" s="43">
        <f t="shared" si="14"/>
        <v>0</v>
      </c>
    </row>
    <row r="916" spans="1:35" x14ac:dyDescent="0.3">
      <c r="A916" s="17" t="s">
        <v>418</v>
      </c>
      <c r="B916" s="17" t="s">
        <v>2734</v>
      </c>
      <c r="C916" s="22" t="s">
        <v>1771</v>
      </c>
      <c r="D916" s="24">
        <v>93370</v>
      </c>
      <c r="E916" s="22" t="s">
        <v>434</v>
      </c>
      <c r="F916" s="22">
        <v>2.5570149999999998</v>
      </c>
      <c r="G916" s="22">
        <v>48.904361100000003</v>
      </c>
      <c r="H916" s="38" t="s">
        <v>2793</v>
      </c>
      <c r="I916" s="48"/>
      <c r="J916" s="21" t="s">
        <v>835</v>
      </c>
      <c r="K916" s="18" t="s">
        <v>26</v>
      </c>
      <c r="L916" s="18" t="s">
        <v>22</v>
      </c>
      <c r="M916" s="46">
        <v>0</v>
      </c>
      <c r="N916" s="42"/>
      <c r="O916" s="43">
        <f t="shared" si="14"/>
        <v>0</v>
      </c>
    </row>
    <row r="917" spans="1:35" x14ac:dyDescent="0.3">
      <c r="A917" s="17" t="s">
        <v>418</v>
      </c>
      <c r="B917" s="17" t="s">
        <v>2735</v>
      </c>
      <c r="C917" s="22" t="s">
        <v>1772</v>
      </c>
      <c r="D917" s="24">
        <v>93130</v>
      </c>
      <c r="E917" s="22" t="s">
        <v>425</v>
      </c>
      <c r="F917" s="22">
        <v>2.4563290000000002</v>
      </c>
      <c r="G917" s="22">
        <v>48.895381</v>
      </c>
      <c r="H917" s="38" t="s">
        <v>2793</v>
      </c>
      <c r="I917" s="48"/>
      <c r="J917" s="21" t="s">
        <v>835</v>
      </c>
      <c r="K917" s="18" t="s">
        <v>26</v>
      </c>
      <c r="L917" s="18" t="s">
        <v>22</v>
      </c>
      <c r="M917" s="46">
        <v>0</v>
      </c>
      <c r="N917" s="42"/>
      <c r="O917" s="43">
        <f t="shared" si="14"/>
        <v>0</v>
      </c>
    </row>
    <row r="918" spans="1:35" x14ac:dyDescent="0.3">
      <c r="A918" s="17" t="s">
        <v>418</v>
      </c>
      <c r="B918" s="17" t="s">
        <v>2736</v>
      </c>
      <c r="C918" s="22" t="s">
        <v>1773</v>
      </c>
      <c r="D918" s="24">
        <v>93270</v>
      </c>
      <c r="E918" s="22" t="s">
        <v>428</v>
      </c>
      <c r="F918" s="22">
        <v>2.5321099999999999</v>
      </c>
      <c r="G918" s="22">
        <v>48.936988100000001</v>
      </c>
      <c r="H918" s="38" t="s">
        <v>2793</v>
      </c>
      <c r="I918" s="48"/>
      <c r="J918" s="21" t="s">
        <v>835</v>
      </c>
      <c r="K918" s="18" t="s">
        <v>26</v>
      </c>
      <c r="L918" s="18" t="s">
        <v>22</v>
      </c>
      <c r="M918" s="46">
        <v>0</v>
      </c>
      <c r="N918" s="42"/>
      <c r="O918" s="43">
        <f t="shared" si="14"/>
        <v>0</v>
      </c>
    </row>
    <row r="919" spans="1:35" s="19" customFormat="1" x14ac:dyDescent="0.3">
      <c r="A919" s="17" t="s">
        <v>418</v>
      </c>
      <c r="B919" s="17" t="s">
        <v>2737</v>
      </c>
      <c r="C919" s="22" t="s">
        <v>1774</v>
      </c>
      <c r="D919" s="24">
        <v>93240</v>
      </c>
      <c r="E919" s="22" t="s">
        <v>422</v>
      </c>
      <c r="F919" s="22">
        <v>2.3879204999999999</v>
      </c>
      <c r="G919" s="22">
        <v>48.953731500000004</v>
      </c>
      <c r="H919" s="38" t="s">
        <v>2793</v>
      </c>
      <c r="I919" s="48"/>
      <c r="J919" s="21" t="s">
        <v>835</v>
      </c>
      <c r="K919" s="18" t="s">
        <v>26</v>
      </c>
      <c r="L919" s="18" t="s">
        <v>22</v>
      </c>
      <c r="M919" s="46">
        <v>0</v>
      </c>
      <c r="N919" s="42"/>
      <c r="O919" s="43">
        <f t="shared" si="14"/>
        <v>0</v>
      </c>
      <c r="P919" s="36"/>
      <c r="Q919" s="36"/>
      <c r="R919" s="36"/>
      <c r="S919" s="36"/>
      <c r="T919" s="36"/>
      <c r="U919" s="36"/>
      <c r="V919" s="36"/>
      <c r="W919" s="36"/>
      <c r="X919" s="36"/>
      <c r="Y919" s="36"/>
      <c r="Z919" s="36"/>
      <c r="AA919" s="36"/>
      <c r="AB919" s="36"/>
      <c r="AC919" s="36"/>
      <c r="AD919" s="36"/>
      <c r="AE919" s="36"/>
      <c r="AF919" s="36"/>
      <c r="AG919" s="36"/>
      <c r="AH919" s="36"/>
      <c r="AI919" s="36"/>
    </row>
    <row r="920" spans="1:35" s="19" customFormat="1" x14ac:dyDescent="0.3">
      <c r="A920" s="17" t="s">
        <v>418</v>
      </c>
      <c r="B920" s="17" t="s">
        <v>2738</v>
      </c>
      <c r="C920" s="22" t="s">
        <v>1775</v>
      </c>
      <c r="D920" s="24">
        <v>93290</v>
      </c>
      <c r="E920" s="22" t="s">
        <v>429</v>
      </c>
      <c r="F920" s="22">
        <v>2.5674198000000001</v>
      </c>
      <c r="G920" s="22">
        <v>48.945503700000003</v>
      </c>
      <c r="H920" s="38" t="s">
        <v>2793</v>
      </c>
      <c r="I920" s="48"/>
      <c r="J920" s="21" t="s">
        <v>835</v>
      </c>
      <c r="K920" s="57" t="s">
        <v>26</v>
      </c>
      <c r="L920" s="18" t="s">
        <v>22</v>
      </c>
      <c r="M920" s="42"/>
      <c r="N920" s="42"/>
      <c r="O920" s="43">
        <f t="shared" si="14"/>
        <v>0</v>
      </c>
      <c r="P920" s="36"/>
      <c r="Q920" s="36"/>
      <c r="R920" s="36"/>
      <c r="S920" s="36"/>
      <c r="T920" s="36"/>
      <c r="U920" s="36"/>
      <c r="V920" s="36"/>
      <c r="W920" s="36"/>
      <c r="X920" s="36"/>
      <c r="Y920" s="36"/>
      <c r="Z920" s="36"/>
      <c r="AA920" s="36"/>
      <c r="AB920" s="36"/>
      <c r="AC920" s="36"/>
      <c r="AD920" s="36"/>
      <c r="AE920" s="36"/>
      <c r="AF920" s="36"/>
      <c r="AG920" s="36"/>
      <c r="AH920" s="36"/>
      <c r="AI920" s="36"/>
    </row>
    <row r="921" spans="1:35" x14ac:dyDescent="0.3">
      <c r="A921" s="17" t="s">
        <v>418</v>
      </c>
      <c r="B921" s="17" t="s">
        <v>2739</v>
      </c>
      <c r="C921" s="22" t="s">
        <v>1776</v>
      </c>
      <c r="D921" s="24">
        <v>93000</v>
      </c>
      <c r="E921" s="22" t="s">
        <v>419</v>
      </c>
      <c r="F921" s="22">
        <v>2.4528023000000001</v>
      </c>
      <c r="G921" s="22">
        <v>48.908096899999997</v>
      </c>
      <c r="H921" s="38" t="s">
        <v>2794</v>
      </c>
      <c r="I921" s="48"/>
      <c r="J921" s="21" t="s">
        <v>2790</v>
      </c>
      <c r="K921" s="18" t="s">
        <v>26</v>
      </c>
      <c r="L921" s="18" t="s">
        <v>22</v>
      </c>
      <c r="M921" s="46"/>
      <c r="N921" s="42"/>
      <c r="O921" s="43">
        <f t="shared" si="14"/>
        <v>0</v>
      </c>
    </row>
    <row r="922" spans="1:35" x14ac:dyDescent="0.3">
      <c r="A922" s="17" t="s">
        <v>418</v>
      </c>
      <c r="B922" s="17" t="s">
        <v>2740</v>
      </c>
      <c r="C922" s="22" t="s">
        <v>1777</v>
      </c>
      <c r="D922" s="24">
        <v>93340</v>
      </c>
      <c r="E922" s="22" t="s">
        <v>427</v>
      </c>
      <c r="F922" s="22">
        <v>2.5152002000000002</v>
      </c>
      <c r="G922" s="22">
        <v>48.900252899999998</v>
      </c>
      <c r="H922" s="38" t="s">
        <v>2792</v>
      </c>
      <c r="I922" s="48"/>
      <c r="J922" s="21" t="s">
        <v>836</v>
      </c>
      <c r="K922" s="18" t="s">
        <v>26</v>
      </c>
      <c r="L922" s="18" t="s">
        <v>22</v>
      </c>
      <c r="M922" s="46">
        <v>0</v>
      </c>
      <c r="N922" s="42"/>
      <c r="O922" s="43">
        <f t="shared" si="14"/>
        <v>0</v>
      </c>
    </row>
    <row r="923" spans="1:35" x14ac:dyDescent="0.3">
      <c r="A923" s="17" t="s">
        <v>418</v>
      </c>
      <c r="B923" s="17" t="s">
        <v>2741</v>
      </c>
      <c r="C923" s="22" t="s">
        <v>1778</v>
      </c>
      <c r="D923" s="24">
        <v>93000</v>
      </c>
      <c r="E923" s="22" t="s">
        <v>419</v>
      </c>
      <c r="F923" s="22">
        <v>2.4176267</v>
      </c>
      <c r="G923" s="22">
        <v>48.915321800000001</v>
      </c>
      <c r="H923" s="38" t="s">
        <v>2792</v>
      </c>
      <c r="I923" s="48"/>
      <c r="J923" s="21" t="s">
        <v>824</v>
      </c>
      <c r="K923" s="18" t="s">
        <v>26</v>
      </c>
      <c r="L923" s="18" t="s">
        <v>22</v>
      </c>
      <c r="M923" s="46">
        <v>0</v>
      </c>
      <c r="N923" s="42"/>
      <c r="O923" s="43">
        <f t="shared" si="14"/>
        <v>0</v>
      </c>
    </row>
    <row r="924" spans="1:35" x14ac:dyDescent="0.3">
      <c r="A924" s="17" t="s">
        <v>418</v>
      </c>
      <c r="B924" s="17" t="s">
        <v>2742</v>
      </c>
      <c r="C924" s="22" t="s">
        <v>1779</v>
      </c>
      <c r="D924" s="24">
        <v>93120</v>
      </c>
      <c r="E924" s="22" t="s">
        <v>433</v>
      </c>
      <c r="F924" s="22">
        <v>2.4141273999999999</v>
      </c>
      <c r="G924" s="22">
        <v>48.924074599999997</v>
      </c>
      <c r="H924" s="38" t="s">
        <v>2793</v>
      </c>
      <c r="I924" s="48"/>
      <c r="J924" s="21" t="s">
        <v>835</v>
      </c>
      <c r="K924" s="18" t="s">
        <v>26</v>
      </c>
      <c r="L924" s="18" t="s">
        <v>22</v>
      </c>
      <c r="M924" s="46">
        <v>0</v>
      </c>
      <c r="N924" s="42"/>
      <c r="O924" s="43">
        <f t="shared" si="14"/>
        <v>0</v>
      </c>
    </row>
    <row r="925" spans="1:35" x14ac:dyDescent="0.3">
      <c r="A925" s="17" t="s">
        <v>418</v>
      </c>
      <c r="B925" s="17" t="s">
        <v>2743</v>
      </c>
      <c r="C925" s="22" t="s">
        <v>1780</v>
      </c>
      <c r="D925" s="24">
        <v>93200</v>
      </c>
      <c r="E925" s="22" t="s">
        <v>432</v>
      </c>
      <c r="F925" s="22">
        <v>2.3629093999999999</v>
      </c>
      <c r="G925" s="22">
        <v>48.915414400000003</v>
      </c>
      <c r="H925" s="38" t="s">
        <v>2792</v>
      </c>
      <c r="I925" s="48"/>
      <c r="J925" s="21" t="s">
        <v>826</v>
      </c>
      <c r="K925" s="18" t="s">
        <v>26</v>
      </c>
      <c r="L925" s="18" t="s">
        <v>22</v>
      </c>
      <c r="M925" s="46">
        <v>0</v>
      </c>
      <c r="N925" s="42"/>
      <c r="O925" s="43">
        <f t="shared" si="14"/>
        <v>0</v>
      </c>
    </row>
    <row r="926" spans="1:35" x14ac:dyDescent="0.3">
      <c r="A926" s="17" t="s">
        <v>418</v>
      </c>
      <c r="B926" s="17" t="s">
        <v>2744</v>
      </c>
      <c r="C926" s="22" t="s">
        <v>1781</v>
      </c>
      <c r="D926" s="24">
        <v>93160</v>
      </c>
      <c r="E926" s="22" t="s">
        <v>430</v>
      </c>
      <c r="F926" s="22">
        <v>2.5590701</v>
      </c>
      <c r="G926" s="22">
        <v>48.839128700000003</v>
      </c>
      <c r="H926" s="38" t="s">
        <v>2793</v>
      </c>
      <c r="I926" s="48"/>
      <c r="J926" s="21" t="s">
        <v>835</v>
      </c>
      <c r="K926" s="18" t="s">
        <v>26</v>
      </c>
      <c r="L926" s="18" t="s">
        <v>22</v>
      </c>
      <c r="M926" s="46">
        <v>0</v>
      </c>
      <c r="N926" s="42"/>
      <c r="O926" s="43">
        <f t="shared" si="14"/>
        <v>0</v>
      </c>
    </row>
    <row r="927" spans="1:35" s="19" customFormat="1" x14ac:dyDescent="0.3">
      <c r="A927" s="17" t="s">
        <v>460</v>
      </c>
      <c r="B927" s="17" t="s">
        <v>2745</v>
      </c>
      <c r="C927" s="22" t="s">
        <v>1782</v>
      </c>
      <c r="D927" s="24">
        <v>94381</v>
      </c>
      <c r="E927" s="22" t="s">
        <v>474</v>
      </c>
      <c r="F927" s="22">
        <v>2.4863263</v>
      </c>
      <c r="G927" s="22">
        <v>48.775075200000003</v>
      </c>
      <c r="H927" s="38" t="s">
        <v>2793</v>
      </c>
      <c r="I927" s="48"/>
      <c r="J927" s="21" t="s">
        <v>835</v>
      </c>
      <c r="K927" s="57" t="s">
        <v>26</v>
      </c>
      <c r="L927" s="18" t="s">
        <v>22</v>
      </c>
      <c r="M927" s="42"/>
      <c r="N927" s="42"/>
      <c r="O927" s="43">
        <f t="shared" si="14"/>
        <v>0</v>
      </c>
      <c r="P927" s="36"/>
      <c r="Q927" s="36"/>
      <c r="R927" s="36"/>
      <c r="S927" s="36"/>
      <c r="T927" s="36"/>
      <c r="U927" s="36"/>
      <c r="V927" s="36"/>
      <c r="W927" s="36"/>
      <c r="X927" s="36"/>
      <c r="Y927" s="36"/>
      <c r="Z927" s="36"/>
      <c r="AA927" s="36"/>
      <c r="AB927" s="36"/>
      <c r="AC927" s="36"/>
      <c r="AD927" s="36"/>
      <c r="AE927" s="36"/>
      <c r="AF927" s="36"/>
      <c r="AG927" s="36"/>
      <c r="AH927" s="36"/>
      <c r="AI927" s="36"/>
    </row>
    <row r="928" spans="1:35" x14ac:dyDescent="0.3">
      <c r="A928" s="17" t="s">
        <v>460</v>
      </c>
      <c r="B928" s="17" t="s">
        <v>2746</v>
      </c>
      <c r="C928" s="22" t="s">
        <v>1783</v>
      </c>
      <c r="D928" s="24">
        <v>94500</v>
      </c>
      <c r="E928" s="22" t="s">
        <v>470</v>
      </c>
      <c r="F928" s="22">
        <v>2.5456002</v>
      </c>
      <c r="G928" s="22">
        <v>48.811192900000002</v>
      </c>
      <c r="H928" s="38" t="s">
        <v>2793</v>
      </c>
      <c r="I928" s="48"/>
      <c r="J928" s="21" t="s">
        <v>835</v>
      </c>
      <c r="K928" s="18" t="s">
        <v>26</v>
      </c>
      <c r="L928" s="18" t="s">
        <v>22</v>
      </c>
      <c r="M928" s="46">
        <v>0</v>
      </c>
      <c r="N928" s="42"/>
      <c r="O928" s="43">
        <f t="shared" si="14"/>
        <v>0</v>
      </c>
    </row>
    <row r="929" spans="1:35" s="19" customFormat="1" x14ac:dyDescent="0.3">
      <c r="A929" s="17" t="s">
        <v>460</v>
      </c>
      <c r="B929" s="17" t="s">
        <v>2747</v>
      </c>
      <c r="C929" s="22" t="s">
        <v>1784</v>
      </c>
      <c r="D929" s="24">
        <v>94500</v>
      </c>
      <c r="E929" s="22" t="s">
        <v>464</v>
      </c>
      <c r="F929" s="22">
        <v>2.5117064999999998</v>
      </c>
      <c r="G929" s="22">
        <v>48.816291999999997</v>
      </c>
      <c r="H929" s="38" t="s">
        <v>2793</v>
      </c>
      <c r="I929" s="48"/>
      <c r="J929" s="21" t="s">
        <v>835</v>
      </c>
      <c r="K929" s="57" t="s">
        <v>26</v>
      </c>
      <c r="L929" s="18" t="s">
        <v>22</v>
      </c>
      <c r="M929" s="42"/>
      <c r="N929" s="42"/>
      <c r="O929" s="43">
        <f t="shared" si="14"/>
        <v>0</v>
      </c>
      <c r="P929" s="36"/>
      <c r="Q929" s="36"/>
      <c r="R929" s="36"/>
      <c r="S929" s="36"/>
      <c r="T929" s="36"/>
      <c r="U929" s="36"/>
      <c r="V929" s="36"/>
      <c r="W929" s="36"/>
      <c r="X929" s="36"/>
      <c r="Y929" s="36"/>
      <c r="Z929" s="36"/>
      <c r="AA929" s="36"/>
      <c r="AB929" s="36"/>
      <c r="AC929" s="36"/>
      <c r="AD929" s="36"/>
      <c r="AE929" s="36"/>
      <c r="AF929" s="36"/>
      <c r="AG929" s="36"/>
      <c r="AH929" s="36"/>
      <c r="AI929" s="36"/>
    </row>
    <row r="930" spans="1:35" s="19" customFormat="1" x14ac:dyDescent="0.3">
      <c r="A930" s="17" t="s">
        <v>460</v>
      </c>
      <c r="B930" s="17" t="s">
        <v>2748</v>
      </c>
      <c r="C930" s="22" t="s">
        <v>1785</v>
      </c>
      <c r="D930" s="24">
        <v>94000</v>
      </c>
      <c r="E930" s="22" t="s">
        <v>462</v>
      </c>
      <c r="F930" s="22">
        <v>2.4715379</v>
      </c>
      <c r="G930" s="22">
        <v>48.7771604</v>
      </c>
      <c r="H930" s="38" t="s">
        <v>2793</v>
      </c>
      <c r="I930" s="48"/>
      <c r="J930" s="21" t="s">
        <v>835</v>
      </c>
      <c r="K930" s="18" t="s">
        <v>26</v>
      </c>
      <c r="L930" s="18" t="s">
        <v>22</v>
      </c>
      <c r="M930" s="46">
        <v>0</v>
      </c>
      <c r="N930" s="42"/>
      <c r="O930" s="43">
        <f t="shared" si="14"/>
        <v>0</v>
      </c>
      <c r="P930" s="36"/>
      <c r="Q930" s="36"/>
      <c r="R930" s="36"/>
      <c r="S930" s="36"/>
      <c r="T930" s="36"/>
      <c r="U930" s="36"/>
      <c r="V930" s="36"/>
      <c r="W930" s="36"/>
      <c r="X930" s="36"/>
      <c r="Y930" s="36"/>
      <c r="Z930" s="36"/>
      <c r="AA930" s="36"/>
      <c r="AB930" s="36"/>
      <c r="AC930" s="36"/>
      <c r="AD930" s="36"/>
      <c r="AE930" s="36"/>
      <c r="AF930" s="36"/>
      <c r="AG930" s="36"/>
      <c r="AH930" s="36"/>
      <c r="AI930" s="36"/>
    </row>
    <row r="931" spans="1:35" x14ac:dyDescent="0.3">
      <c r="A931" s="17" t="s">
        <v>460</v>
      </c>
      <c r="B931" s="17" t="s">
        <v>2749</v>
      </c>
      <c r="C931" s="22" t="s">
        <v>1786</v>
      </c>
      <c r="D931" s="24">
        <v>94200</v>
      </c>
      <c r="E931" s="22" t="s">
        <v>467</v>
      </c>
      <c r="F931" s="22">
        <v>2.3814734999999998</v>
      </c>
      <c r="G931" s="22">
        <v>48.8124404</v>
      </c>
      <c r="H931" s="38" t="s">
        <v>2793</v>
      </c>
      <c r="I931" s="48"/>
      <c r="J931" s="21" t="s">
        <v>835</v>
      </c>
      <c r="K931" s="18" t="s">
        <v>26</v>
      </c>
      <c r="L931" s="18" t="s">
        <v>22</v>
      </c>
      <c r="M931" s="46">
        <v>0</v>
      </c>
      <c r="N931" s="42"/>
      <c r="O931" s="43">
        <f t="shared" si="14"/>
        <v>0</v>
      </c>
    </row>
    <row r="932" spans="1:35" x14ac:dyDescent="0.3">
      <c r="A932" s="17" t="s">
        <v>460</v>
      </c>
      <c r="B932" s="17" t="s">
        <v>2750</v>
      </c>
      <c r="C932" s="22" t="s">
        <v>1787</v>
      </c>
      <c r="D932" s="24">
        <v>94735</v>
      </c>
      <c r="E932" s="22" t="s">
        <v>475</v>
      </c>
      <c r="F932" s="22">
        <v>2.4883472000000002</v>
      </c>
      <c r="G932" s="22">
        <v>48.8388201</v>
      </c>
      <c r="H932" s="38" t="s">
        <v>2793</v>
      </c>
      <c r="I932" s="48"/>
      <c r="J932" s="21" t="s">
        <v>835</v>
      </c>
      <c r="K932" s="18" t="s">
        <v>26</v>
      </c>
      <c r="L932" s="18" t="s">
        <v>22</v>
      </c>
      <c r="M932" s="46">
        <v>0</v>
      </c>
      <c r="N932" s="42"/>
      <c r="O932" s="43">
        <f t="shared" si="14"/>
        <v>0</v>
      </c>
    </row>
    <row r="933" spans="1:35" x14ac:dyDescent="0.3">
      <c r="A933" s="17" t="s">
        <v>460</v>
      </c>
      <c r="B933" s="17" t="s">
        <v>2751</v>
      </c>
      <c r="C933" s="22" t="s">
        <v>1788</v>
      </c>
      <c r="D933" s="24">
        <v>94310</v>
      </c>
      <c r="E933" s="22" t="s">
        <v>468</v>
      </c>
      <c r="F933" s="22">
        <v>2.4076501000000001</v>
      </c>
      <c r="G933" s="22">
        <v>48.745108000000002</v>
      </c>
      <c r="H933" s="38" t="s">
        <v>2793</v>
      </c>
      <c r="I933" s="48"/>
      <c r="J933" s="21" t="s">
        <v>835</v>
      </c>
      <c r="K933" s="18" t="s">
        <v>26</v>
      </c>
      <c r="L933" s="18" t="s">
        <v>22</v>
      </c>
      <c r="M933" s="46">
        <v>0</v>
      </c>
      <c r="N933" s="42"/>
      <c r="O933" s="43">
        <f t="shared" si="14"/>
        <v>0</v>
      </c>
    </row>
    <row r="934" spans="1:35" x14ac:dyDescent="0.3">
      <c r="A934" s="17" t="s">
        <v>460</v>
      </c>
      <c r="B934" s="17" t="s">
        <v>2752</v>
      </c>
      <c r="C934" s="22" t="s">
        <v>1789</v>
      </c>
      <c r="D934" s="24">
        <v>94320</v>
      </c>
      <c r="E934" s="22" t="s">
        <v>461</v>
      </c>
      <c r="F934" s="22">
        <v>2.3945761000000001</v>
      </c>
      <c r="G934" s="22">
        <v>48.764032800000003</v>
      </c>
      <c r="H934" s="38" t="s">
        <v>2793</v>
      </c>
      <c r="I934" s="48"/>
      <c r="J934" s="21" t="s">
        <v>835</v>
      </c>
      <c r="K934" s="18" t="s">
        <v>26</v>
      </c>
      <c r="L934" s="18" t="s">
        <v>22</v>
      </c>
      <c r="M934" s="46">
        <v>0</v>
      </c>
      <c r="N934" s="42"/>
      <c r="O934" s="43">
        <f t="shared" si="14"/>
        <v>0</v>
      </c>
    </row>
    <row r="935" spans="1:35" x14ac:dyDescent="0.3">
      <c r="A935" s="17" t="s">
        <v>460</v>
      </c>
      <c r="B935" s="17" t="s">
        <v>2753</v>
      </c>
      <c r="C935" s="22" t="s">
        <v>1790</v>
      </c>
      <c r="D935" s="24">
        <v>94800</v>
      </c>
      <c r="E935" s="22" t="s">
        <v>469</v>
      </c>
      <c r="F935" s="22">
        <v>2.3590276999999999</v>
      </c>
      <c r="G935" s="22">
        <v>48.784550899999999</v>
      </c>
      <c r="H935" s="38" t="s">
        <v>2793</v>
      </c>
      <c r="I935" s="48"/>
      <c r="J935" s="21" t="s">
        <v>835</v>
      </c>
      <c r="K935" s="18" t="s">
        <v>26</v>
      </c>
      <c r="L935" s="18" t="s">
        <v>22</v>
      </c>
      <c r="M935" s="46">
        <v>0</v>
      </c>
      <c r="N935" s="42"/>
      <c r="O935" s="43">
        <f t="shared" si="14"/>
        <v>0</v>
      </c>
    </row>
    <row r="936" spans="1:35" x14ac:dyDescent="0.3">
      <c r="A936" s="17" t="s">
        <v>460</v>
      </c>
      <c r="B936" s="17" t="s">
        <v>2754</v>
      </c>
      <c r="C936" s="22" t="s">
        <v>1791</v>
      </c>
      <c r="D936" s="24">
        <v>94000</v>
      </c>
      <c r="E936" s="22" t="s">
        <v>462</v>
      </c>
      <c r="F936" s="22">
        <v>2.4472000000001</v>
      </c>
      <c r="G936" s="22">
        <v>48.795299999999997</v>
      </c>
      <c r="H936" s="38" t="s">
        <v>2794</v>
      </c>
      <c r="I936" s="48"/>
      <c r="J936" s="21" t="s">
        <v>2790</v>
      </c>
      <c r="K936" s="18" t="s">
        <v>26</v>
      </c>
      <c r="L936" s="18" t="s">
        <v>22</v>
      </c>
      <c r="M936" s="46"/>
      <c r="N936" s="42"/>
      <c r="O936" s="43">
        <f t="shared" si="14"/>
        <v>0</v>
      </c>
    </row>
    <row r="937" spans="1:35" s="19" customFormat="1" x14ac:dyDescent="0.3">
      <c r="A937" s="17" t="s">
        <v>460</v>
      </c>
      <c r="B937" s="17" t="s">
        <v>2755</v>
      </c>
      <c r="C937" s="22" t="s">
        <v>1792</v>
      </c>
      <c r="D937" s="24">
        <v>94600</v>
      </c>
      <c r="E937" s="22" t="s">
        <v>465</v>
      </c>
      <c r="F937" s="22">
        <v>2.4143309999998999</v>
      </c>
      <c r="G937" s="22">
        <v>48.769842300000001</v>
      </c>
      <c r="H937" s="38" t="s">
        <v>2793</v>
      </c>
      <c r="I937" s="48"/>
      <c r="J937" s="21" t="s">
        <v>835</v>
      </c>
      <c r="K937" s="57" t="s">
        <v>26</v>
      </c>
      <c r="L937" s="18" t="s">
        <v>22</v>
      </c>
      <c r="M937" s="42"/>
      <c r="N937" s="42"/>
      <c r="O937" s="43">
        <f t="shared" si="14"/>
        <v>0</v>
      </c>
      <c r="P937" s="36"/>
      <c r="Q937" s="36"/>
      <c r="R937" s="36"/>
      <c r="S937" s="36"/>
      <c r="T937" s="36"/>
      <c r="U937" s="36"/>
      <c r="V937" s="36"/>
      <c r="W937" s="36"/>
      <c r="X937" s="36"/>
      <c r="Y937" s="36"/>
      <c r="Z937" s="36"/>
      <c r="AA937" s="36"/>
      <c r="AB937" s="36"/>
      <c r="AC937" s="36"/>
      <c r="AD937" s="36"/>
      <c r="AE937" s="36"/>
      <c r="AF937" s="36"/>
      <c r="AG937" s="36"/>
      <c r="AH937" s="36"/>
      <c r="AI937" s="36"/>
    </row>
    <row r="938" spans="1:35" s="19" customFormat="1" x14ac:dyDescent="0.3">
      <c r="A938" s="17" t="s">
        <v>460</v>
      </c>
      <c r="B938" s="17" t="s">
        <v>2756</v>
      </c>
      <c r="C938" s="22" t="s">
        <v>1793</v>
      </c>
      <c r="D938" s="24">
        <v>94600</v>
      </c>
      <c r="E938" s="22" t="s">
        <v>466</v>
      </c>
      <c r="F938" s="22">
        <v>2.4053239999999998</v>
      </c>
      <c r="G938" s="22">
        <v>48.762075000000003</v>
      </c>
      <c r="H938" s="38" t="s">
        <v>2793</v>
      </c>
      <c r="I938" s="48"/>
      <c r="J938" s="21" t="s">
        <v>835</v>
      </c>
      <c r="K938" s="18" t="s">
        <v>26</v>
      </c>
      <c r="L938" s="18" t="s">
        <v>22</v>
      </c>
      <c r="M938" s="46">
        <v>0</v>
      </c>
      <c r="N938" s="42"/>
      <c r="O938" s="43">
        <f t="shared" si="14"/>
        <v>0</v>
      </c>
      <c r="P938" s="36"/>
      <c r="Q938" s="36"/>
      <c r="R938" s="36"/>
      <c r="S938" s="36"/>
      <c r="T938" s="36"/>
      <c r="U938" s="36"/>
      <c r="V938" s="36"/>
      <c r="W938" s="36"/>
      <c r="X938" s="36"/>
      <c r="Y938" s="36"/>
      <c r="Z938" s="36"/>
      <c r="AA938" s="36"/>
      <c r="AB938" s="36"/>
      <c r="AC938" s="36"/>
      <c r="AD938" s="36"/>
      <c r="AE938" s="36"/>
      <c r="AF938" s="36"/>
      <c r="AG938" s="36"/>
      <c r="AH938" s="36"/>
      <c r="AI938" s="36"/>
    </row>
    <row r="939" spans="1:35" x14ac:dyDescent="0.3">
      <c r="A939" s="17" t="s">
        <v>460</v>
      </c>
      <c r="B939" s="17" t="s">
        <v>2757</v>
      </c>
      <c r="C939" s="22" t="s">
        <v>1794</v>
      </c>
      <c r="D939" s="24">
        <v>94600</v>
      </c>
      <c r="E939" s="22" t="s">
        <v>465</v>
      </c>
      <c r="F939" s="22">
        <v>2.4096300601959002</v>
      </c>
      <c r="G939" s="22">
        <v>48.764919281006001</v>
      </c>
      <c r="H939" s="38" t="s">
        <v>2793</v>
      </c>
      <c r="I939" s="48"/>
      <c r="J939" s="21" t="s">
        <v>835</v>
      </c>
      <c r="K939" s="18" t="s">
        <v>26</v>
      </c>
      <c r="L939" s="18" t="s">
        <v>22</v>
      </c>
      <c r="M939" s="46">
        <v>0</v>
      </c>
      <c r="N939" s="42"/>
      <c r="O939" s="43">
        <f t="shared" si="14"/>
        <v>0</v>
      </c>
    </row>
    <row r="940" spans="1:35" s="19" customFormat="1" x14ac:dyDescent="0.3">
      <c r="A940" s="17" t="s">
        <v>460</v>
      </c>
      <c r="B940" s="17" t="s">
        <v>2758</v>
      </c>
      <c r="C940" s="22" t="s">
        <v>1795</v>
      </c>
      <c r="D940" s="24">
        <v>94301</v>
      </c>
      <c r="E940" s="22" t="s">
        <v>462</v>
      </c>
      <c r="F940" s="22">
        <v>2.4484862999999999</v>
      </c>
      <c r="G940" s="22">
        <v>48.797695099999999</v>
      </c>
      <c r="H940" s="38" t="s">
        <v>2792</v>
      </c>
      <c r="I940" s="48"/>
      <c r="J940" s="21" t="s">
        <v>826</v>
      </c>
      <c r="K940" s="18" t="s">
        <v>26</v>
      </c>
      <c r="L940" s="18" t="s">
        <v>22</v>
      </c>
      <c r="M940" s="46">
        <v>0</v>
      </c>
      <c r="N940" s="42"/>
      <c r="O940" s="43">
        <f t="shared" si="14"/>
        <v>0</v>
      </c>
      <c r="P940" s="36"/>
      <c r="Q940" s="36"/>
      <c r="R940" s="36"/>
      <c r="S940" s="36"/>
      <c r="T940" s="36"/>
      <c r="U940" s="36"/>
      <c r="V940" s="36"/>
      <c r="W940" s="36"/>
      <c r="X940" s="36"/>
      <c r="Y940" s="36"/>
      <c r="Z940" s="36"/>
      <c r="AA940" s="36"/>
      <c r="AB940" s="36"/>
      <c r="AC940" s="36"/>
      <c r="AD940" s="36"/>
      <c r="AE940" s="36"/>
      <c r="AF940" s="36"/>
      <c r="AG940" s="36"/>
      <c r="AH940" s="36"/>
      <c r="AI940" s="36"/>
    </row>
    <row r="941" spans="1:35" s="19" customFormat="1" x14ac:dyDescent="0.3">
      <c r="A941" s="17" t="s">
        <v>460</v>
      </c>
      <c r="B941" s="17" t="s">
        <v>2759</v>
      </c>
      <c r="C941" s="22" t="s">
        <v>1796</v>
      </c>
      <c r="D941" s="24">
        <v>94340</v>
      </c>
      <c r="E941" s="22" t="s">
        <v>472</v>
      </c>
      <c r="F941" s="22">
        <v>2.4727701999999998</v>
      </c>
      <c r="G941" s="22">
        <v>48.820386399999997</v>
      </c>
      <c r="H941" s="38" t="s">
        <v>2793</v>
      </c>
      <c r="I941" s="48"/>
      <c r="J941" s="21" t="s">
        <v>835</v>
      </c>
      <c r="K941" s="57" t="s">
        <v>26</v>
      </c>
      <c r="L941" s="18" t="s">
        <v>22</v>
      </c>
      <c r="M941" s="42"/>
      <c r="N941" s="42"/>
      <c r="O941" s="43">
        <f t="shared" si="14"/>
        <v>0</v>
      </c>
      <c r="P941" s="36"/>
      <c r="Q941" s="36"/>
      <c r="R941" s="36"/>
      <c r="S941" s="36"/>
      <c r="T941" s="36"/>
      <c r="U941" s="36"/>
      <c r="V941" s="36"/>
      <c r="W941" s="36"/>
      <c r="X941" s="36"/>
      <c r="Y941" s="36"/>
      <c r="Z941" s="36"/>
      <c r="AA941" s="36"/>
      <c r="AB941" s="36"/>
      <c r="AC941" s="36"/>
      <c r="AD941" s="36"/>
      <c r="AE941" s="36"/>
      <c r="AF941" s="36"/>
      <c r="AG941" s="36"/>
      <c r="AH941" s="36"/>
      <c r="AI941" s="36"/>
    </row>
    <row r="942" spans="1:35" s="19" customFormat="1" x14ac:dyDescent="0.3">
      <c r="A942" s="17" t="s">
        <v>460</v>
      </c>
      <c r="B942" s="17" t="s">
        <v>2760</v>
      </c>
      <c r="C942" s="22" t="s">
        <v>1797</v>
      </c>
      <c r="D942" s="24">
        <v>94170</v>
      </c>
      <c r="E942" s="22" t="s">
        <v>473</v>
      </c>
      <c r="F942" s="22">
        <v>2.501007</v>
      </c>
      <c r="G942" s="22">
        <v>48.838193199999999</v>
      </c>
      <c r="H942" s="38" t="s">
        <v>2793</v>
      </c>
      <c r="I942" s="48"/>
      <c r="J942" s="21" t="s">
        <v>835</v>
      </c>
      <c r="K942" s="57" t="s">
        <v>26</v>
      </c>
      <c r="L942" s="18" t="s">
        <v>22</v>
      </c>
      <c r="M942" s="42"/>
      <c r="N942" s="42"/>
      <c r="O942" s="43">
        <f t="shared" si="14"/>
        <v>0</v>
      </c>
      <c r="P942" s="36"/>
      <c r="Q942" s="36"/>
      <c r="R942" s="36"/>
      <c r="S942" s="36"/>
      <c r="T942" s="36"/>
      <c r="U942" s="36"/>
      <c r="V942" s="36"/>
      <c r="W942" s="36"/>
      <c r="X942" s="36"/>
      <c r="Y942" s="36"/>
      <c r="Z942" s="36"/>
      <c r="AA942" s="36"/>
      <c r="AB942" s="36"/>
      <c r="AC942" s="36"/>
      <c r="AD942" s="36"/>
      <c r="AE942" s="36"/>
      <c r="AF942" s="36"/>
      <c r="AG942" s="36"/>
      <c r="AH942" s="36"/>
      <c r="AI942" s="36"/>
    </row>
    <row r="943" spans="1:35" s="19" customFormat="1" x14ac:dyDescent="0.3">
      <c r="A943" s="17" t="s">
        <v>460</v>
      </c>
      <c r="B943" s="17" t="s">
        <v>2761</v>
      </c>
      <c r="C943" s="22" t="s">
        <v>1798</v>
      </c>
      <c r="D943" s="24">
        <v>94100</v>
      </c>
      <c r="E943" s="22" t="s">
        <v>471</v>
      </c>
      <c r="F943" s="22">
        <v>2.5052669999999999</v>
      </c>
      <c r="G943" s="22">
        <v>48.800013999999997</v>
      </c>
      <c r="H943" s="38" t="s">
        <v>2793</v>
      </c>
      <c r="I943" s="48"/>
      <c r="J943" s="21" t="s">
        <v>835</v>
      </c>
      <c r="K943" s="57" t="s">
        <v>26</v>
      </c>
      <c r="L943" s="18" t="s">
        <v>22</v>
      </c>
      <c r="M943" s="42"/>
      <c r="N943" s="42"/>
      <c r="O943" s="43">
        <f t="shared" si="14"/>
        <v>0</v>
      </c>
      <c r="P943" s="36"/>
      <c r="Q943" s="36"/>
      <c r="R943" s="36"/>
      <c r="S943" s="36"/>
      <c r="T943" s="36"/>
      <c r="U943" s="36"/>
      <c r="V943" s="36"/>
      <c r="W943" s="36"/>
      <c r="X943" s="36"/>
      <c r="Y943" s="36"/>
      <c r="Z943" s="36"/>
      <c r="AA943" s="36"/>
      <c r="AB943" s="36"/>
      <c r="AC943" s="36"/>
      <c r="AD943" s="36"/>
      <c r="AE943" s="36"/>
      <c r="AF943" s="36"/>
      <c r="AG943" s="36"/>
      <c r="AH943" s="36"/>
      <c r="AI943" s="36"/>
    </row>
    <row r="944" spans="1:35" s="19" customFormat="1" x14ac:dyDescent="0.3">
      <c r="A944" s="17" t="s">
        <v>416</v>
      </c>
      <c r="B944" s="17" t="s">
        <v>2762</v>
      </c>
      <c r="C944" s="22" t="s">
        <v>1799</v>
      </c>
      <c r="D944" s="24">
        <v>77950</v>
      </c>
      <c r="E944" s="22" t="s">
        <v>417</v>
      </c>
      <c r="F944" s="22">
        <v>2.6749561000000002</v>
      </c>
      <c r="G944" s="22">
        <v>48.552602999999998</v>
      </c>
      <c r="H944" s="38" t="s">
        <v>2792</v>
      </c>
      <c r="I944" s="48"/>
      <c r="J944" s="21" t="s">
        <v>826</v>
      </c>
      <c r="K944" s="18" t="s">
        <v>26</v>
      </c>
      <c r="L944" s="18" t="s">
        <v>22</v>
      </c>
      <c r="M944" s="46">
        <v>0</v>
      </c>
      <c r="N944" s="42"/>
      <c r="O944" s="43">
        <f t="shared" si="14"/>
        <v>0</v>
      </c>
      <c r="P944" s="36"/>
      <c r="Q944" s="36"/>
      <c r="R944" s="36"/>
      <c r="S944" s="36"/>
      <c r="T944" s="36"/>
      <c r="U944" s="36"/>
      <c r="V944" s="36"/>
      <c r="W944" s="36"/>
      <c r="X944" s="36"/>
      <c r="Y944" s="36"/>
      <c r="Z944" s="36"/>
      <c r="AA944" s="36"/>
      <c r="AB944" s="36"/>
      <c r="AC944" s="36"/>
      <c r="AD944" s="36"/>
      <c r="AE944" s="36"/>
      <c r="AF944" s="36"/>
      <c r="AG944" s="36"/>
      <c r="AH944" s="36"/>
      <c r="AI944" s="36"/>
    </row>
    <row r="945" spans="1:35" s="19" customFormat="1" x14ac:dyDescent="0.3">
      <c r="A945" s="17" t="s">
        <v>514</v>
      </c>
      <c r="B945" s="17" t="s">
        <v>2763</v>
      </c>
      <c r="C945" s="22" t="s">
        <v>1800</v>
      </c>
      <c r="D945" s="24">
        <v>95107</v>
      </c>
      <c r="E945" s="22" t="s">
        <v>517</v>
      </c>
      <c r="F945" s="22">
        <v>2.2182430000000002</v>
      </c>
      <c r="G945" s="22">
        <v>48.940354999999997</v>
      </c>
      <c r="H945" s="38" t="s">
        <v>2793</v>
      </c>
      <c r="I945" s="48"/>
      <c r="J945" s="21" t="s">
        <v>835</v>
      </c>
      <c r="K945" s="18" t="s">
        <v>26</v>
      </c>
      <c r="L945" s="18" t="s">
        <v>22</v>
      </c>
      <c r="M945" s="46">
        <v>0</v>
      </c>
      <c r="N945" s="42"/>
      <c r="O945" s="43">
        <f t="shared" si="14"/>
        <v>0</v>
      </c>
      <c r="P945" s="36"/>
      <c r="Q945" s="36"/>
      <c r="R945" s="36"/>
      <c r="S945" s="36"/>
      <c r="T945" s="36"/>
      <c r="U945" s="36"/>
      <c r="V945" s="36"/>
      <c r="W945" s="36"/>
      <c r="X945" s="36"/>
      <c r="Y945" s="36"/>
      <c r="Z945" s="36"/>
      <c r="AA945" s="36"/>
      <c r="AB945" s="36"/>
      <c r="AC945" s="36"/>
      <c r="AD945" s="36"/>
      <c r="AE945" s="36"/>
      <c r="AF945" s="36"/>
      <c r="AG945" s="36"/>
      <c r="AH945" s="36"/>
      <c r="AI945" s="36"/>
    </row>
    <row r="946" spans="1:35" s="19" customFormat="1" x14ac:dyDescent="0.3">
      <c r="A946" s="17" t="s">
        <v>514</v>
      </c>
      <c r="B946" s="17" t="s">
        <v>2764</v>
      </c>
      <c r="C946" s="22" t="s">
        <v>1801</v>
      </c>
      <c r="D946" s="24">
        <v>95107</v>
      </c>
      <c r="E946" s="22" t="s">
        <v>517</v>
      </c>
      <c r="F946" s="22">
        <v>2.2497715950011998</v>
      </c>
      <c r="G946" s="22">
        <v>48.945556640625</v>
      </c>
      <c r="H946" s="38" t="s">
        <v>2793</v>
      </c>
      <c r="I946" s="48"/>
      <c r="J946" s="21" t="s">
        <v>835</v>
      </c>
      <c r="K946" s="18" t="s">
        <v>26</v>
      </c>
      <c r="L946" s="18" t="s">
        <v>22</v>
      </c>
      <c r="M946" s="46">
        <v>0</v>
      </c>
      <c r="N946" s="42"/>
      <c r="O946" s="43">
        <f t="shared" si="14"/>
        <v>0</v>
      </c>
      <c r="P946" s="36"/>
      <c r="Q946" s="36"/>
      <c r="R946" s="36"/>
      <c r="S946" s="36"/>
      <c r="T946" s="36"/>
      <c r="U946" s="36"/>
      <c r="V946" s="36"/>
      <c r="W946" s="36"/>
      <c r="X946" s="36"/>
      <c r="Y946" s="36"/>
      <c r="Z946" s="36"/>
      <c r="AA946" s="36"/>
      <c r="AB946" s="36"/>
      <c r="AC946" s="36"/>
      <c r="AD946" s="36"/>
      <c r="AE946" s="36"/>
      <c r="AF946" s="36"/>
      <c r="AG946" s="36"/>
      <c r="AH946" s="36"/>
      <c r="AI946" s="36"/>
    </row>
    <row r="947" spans="1:35" x14ac:dyDescent="0.3">
      <c r="A947" s="17" t="s">
        <v>514</v>
      </c>
      <c r="B947" s="17" t="s">
        <v>2765</v>
      </c>
      <c r="C947" s="22" t="s">
        <v>1802</v>
      </c>
      <c r="D947" s="24">
        <v>95031</v>
      </c>
      <c r="E947" s="22" t="s">
        <v>479</v>
      </c>
      <c r="F947" s="22">
        <v>2.0880070000000002</v>
      </c>
      <c r="G947" s="22">
        <v>49.032724000000002</v>
      </c>
      <c r="H947" s="38" t="s">
        <v>2792</v>
      </c>
      <c r="I947" s="48"/>
      <c r="J947" s="21" t="s">
        <v>824</v>
      </c>
      <c r="K947" s="18" t="s">
        <v>26</v>
      </c>
      <c r="L947" s="18" t="s">
        <v>22</v>
      </c>
      <c r="M947" s="46">
        <v>0</v>
      </c>
      <c r="N947" s="42"/>
      <c r="O947" s="43">
        <f t="shared" si="14"/>
        <v>0</v>
      </c>
    </row>
    <row r="948" spans="1:35" s="19" customFormat="1" x14ac:dyDescent="0.3">
      <c r="A948" s="17" t="s">
        <v>514</v>
      </c>
      <c r="B948" s="17" t="s">
        <v>2766</v>
      </c>
      <c r="C948" s="22" t="s">
        <v>1803</v>
      </c>
      <c r="D948" s="24">
        <v>95800</v>
      </c>
      <c r="E948" s="22" t="s">
        <v>521</v>
      </c>
      <c r="F948" s="22">
        <v>2.0388704</v>
      </c>
      <c r="G948" s="22">
        <v>49.051411299999998</v>
      </c>
      <c r="H948" s="38" t="s">
        <v>2793</v>
      </c>
      <c r="I948" s="48"/>
      <c r="J948" s="21" t="s">
        <v>835</v>
      </c>
      <c r="K948" s="18" t="s">
        <v>26</v>
      </c>
      <c r="L948" s="18" t="s">
        <v>22</v>
      </c>
      <c r="M948" s="46">
        <v>0</v>
      </c>
      <c r="N948" s="42"/>
      <c r="O948" s="43">
        <f t="shared" si="14"/>
        <v>0</v>
      </c>
      <c r="P948" s="36"/>
      <c r="Q948" s="36"/>
      <c r="R948" s="36"/>
      <c r="S948" s="36"/>
      <c r="T948" s="36"/>
      <c r="U948" s="36"/>
      <c r="V948" s="36"/>
      <c r="W948" s="36"/>
      <c r="X948" s="36"/>
      <c r="Y948" s="36"/>
      <c r="Z948" s="36"/>
      <c r="AA948" s="36"/>
      <c r="AB948" s="36"/>
      <c r="AC948" s="36"/>
      <c r="AD948" s="36"/>
      <c r="AE948" s="36"/>
      <c r="AF948" s="36"/>
      <c r="AG948" s="36"/>
      <c r="AH948" s="36"/>
      <c r="AI948" s="36"/>
    </row>
    <row r="949" spans="1:35" s="19" customFormat="1" x14ac:dyDescent="0.3">
      <c r="A949" s="17" t="s">
        <v>514</v>
      </c>
      <c r="B949" s="17" t="s">
        <v>2767</v>
      </c>
      <c r="C949" s="22" t="s">
        <v>1804</v>
      </c>
      <c r="D949" s="24">
        <v>95200</v>
      </c>
      <c r="E949" s="22" t="s">
        <v>519</v>
      </c>
      <c r="F949" s="22">
        <v>2.3728039999999999</v>
      </c>
      <c r="G949" s="22">
        <v>48.977316000000002</v>
      </c>
      <c r="H949" s="38" t="s">
        <v>2792</v>
      </c>
      <c r="I949" s="48"/>
      <c r="J949" s="21" t="s">
        <v>824</v>
      </c>
      <c r="K949" s="18" t="s">
        <v>26</v>
      </c>
      <c r="L949" s="18" t="s">
        <v>22</v>
      </c>
      <c r="M949" s="46">
        <v>0</v>
      </c>
      <c r="N949" s="42"/>
      <c r="O949" s="43">
        <f t="shared" si="14"/>
        <v>0</v>
      </c>
      <c r="P949" s="36"/>
      <c r="Q949" s="36"/>
      <c r="R949" s="36"/>
      <c r="S949" s="36"/>
      <c r="T949" s="36"/>
      <c r="U949" s="36"/>
      <c r="V949" s="36"/>
      <c r="W949" s="36"/>
      <c r="X949" s="36"/>
      <c r="Y949" s="36"/>
      <c r="Z949" s="36"/>
      <c r="AA949" s="36"/>
      <c r="AB949" s="36"/>
      <c r="AC949" s="36"/>
      <c r="AD949" s="36"/>
      <c r="AE949" s="36"/>
      <c r="AF949" s="36"/>
      <c r="AG949" s="36"/>
      <c r="AH949" s="36"/>
      <c r="AI949" s="36"/>
    </row>
    <row r="950" spans="1:35" s="19" customFormat="1" x14ac:dyDescent="0.3">
      <c r="A950" s="17" t="s">
        <v>514</v>
      </c>
      <c r="B950" s="17" t="s">
        <v>2768</v>
      </c>
      <c r="C950" s="22" t="s">
        <v>1805</v>
      </c>
      <c r="D950" s="24">
        <v>95310</v>
      </c>
      <c r="E950" s="22" t="s">
        <v>516</v>
      </c>
      <c r="F950" s="22">
        <v>2.1398985385895002</v>
      </c>
      <c r="G950" s="22">
        <v>49.062464682449999</v>
      </c>
      <c r="H950" s="38" t="s">
        <v>2793</v>
      </c>
      <c r="I950" s="48"/>
      <c r="J950" s="21" t="s">
        <v>835</v>
      </c>
      <c r="K950" s="18" t="s">
        <v>26</v>
      </c>
      <c r="L950" s="18" t="s">
        <v>22</v>
      </c>
      <c r="M950" s="46">
        <v>0</v>
      </c>
      <c r="N950" s="42"/>
      <c r="O950" s="43">
        <f t="shared" si="14"/>
        <v>0</v>
      </c>
      <c r="P950" s="36"/>
      <c r="Q950" s="36"/>
      <c r="R950" s="36"/>
      <c r="S950" s="36"/>
      <c r="T950" s="36"/>
      <c r="U950" s="36"/>
      <c r="V950" s="36"/>
      <c r="W950" s="36"/>
      <c r="X950" s="36"/>
      <c r="Y950" s="36"/>
      <c r="Z950" s="36"/>
      <c r="AA950" s="36"/>
      <c r="AB950" s="36"/>
      <c r="AC950" s="36"/>
      <c r="AD950" s="36"/>
      <c r="AE950" s="36"/>
      <c r="AF950" s="36"/>
      <c r="AG950" s="36"/>
      <c r="AH950" s="36"/>
      <c r="AI950" s="36"/>
    </row>
    <row r="951" spans="1:35" s="19" customFormat="1" x14ac:dyDescent="0.3">
      <c r="A951" s="17" t="s">
        <v>514</v>
      </c>
      <c r="B951" s="17" t="s">
        <v>2769</v>
      </c>
      <c r="C951" s="22" t="s">
        <v>1806</v>
      </c>
      <c r="D951" s="24">
        <v>95400</v>
      </c>
      <c r="E951" s="22" t="s">
        <v>522</v>
      </c>
      <c r="F951" s="22">
        <v>2.4156668000000998</v>
      </c>
      <c r="G951" s="22">
        <v>49.000353199999999</v>
      </c>
      <c r="H951" s="38" t="s">
        <v>2792</v>
      </c>
      <c r="I951" s="48"/>
      <c r="J951" s="21" t="s">
        <v>824</v>
      </c>
      <c r="K951" s="18" t="s">
        <v>26</v>
      </c>
      <c r="L951" s="18" t="s">
        <v>22</v>
      </c>
      <c r="M951" s="46">
        <v>0</v>
      </c>
      <c r="N951" s="42"/>
      <c r="O951" s="43">
        <f t="shared" si="14"/>
        <v>0</v>
      </c>
      <c r="P951" s="36"/>
      <c r="Q951" s="36"/>
      <c r="R951" s="36"/>
      <c r="S951" s="36"/>
      <c r="T951" s="36"/>
      <c r="U951" s="36"/>
      <c r="V951" s="36"/>
      <c r="W951" s="36"/>
      <c r="X951" s="36"/>
      <c r="Y951" s="36"/>
      <c r="Z951" s="36"/>
      <c r="AA951" s="36"/>
      <c r="AB951" s="36"/>
      <c r="AC951" s="36"/>
      <c r="AD951" s="36"/>
      <c r="AE951" s="36"/>
      <c r="AF951" s="36"/>
      <c r="AG951" s="36"/>
      <c r="AH951" s="36"/>
      <c r="AI951" s="36"/>
    </row>
    <row r="952" spans="1:35" s="19" customFormat="1" x14ac:dyDescent="0.3">
      <c r="A952" s="17" t="s">
        <v>514</v>
      </c>
      <c r="B952" s="17" t="s">
        <v>2770</v>
      </c>
      <c r="C952" s="22" t="s">
        <v>1807</v>
      </c>
      <c r="D952" s="24">
        <v>95017</v>
      </c>
      <c r="E952" s="22" t="s">
        <v>515</v>
      </c>
      <c r="F952" s="22">
        <v>2.0762844999999999</v>
      </c>
      <c r="G952" s="22">
        <v>49.040261000000001</v>
      </c>
      <c r="H952" s="38" t="s">
        <v>2792</v>
      </c>
      <c r="I952" s="48"/>
      <c r="J952" s="21" t="s">
        <v>826</v>
      </c>
      <c r="K952" s="18" t="s">
        <v>26</v>
      </c>
      <c r="L952" s="18" t="s">
        <v>22</v>
      </c>
      <c r="M952" s="46">
        <v>0</v>
      </c>
      <c r="N952" s="42"/>
      <c r="O952" s="43">
        <f t="shared" si="14"/>
        <v>0</v>
      </c>
      <c r="P952" s="36"/>
      <c r="Q952" s="36"/>
      <c r="R952" s="36"/>
      <c r="S952" s="36"/>
      <c r="T952" s="36"/>
      <c r="U952" s="36"/>
      <c r="V952" s="36"/>
      <c r="W952" s="36"/>
      <c r="X952" s="36"/>
      <c r="Y952" s="36"/>
      <c r="Z952" s="36"/>
      <c r="AA952" s="36"/>
      <c r="AB952" s="36"/>
      <c r="AC952" s="36"/>
      <c r="AD952" s="36"/>
      <c r="AE952" s="36"/>
      <c r="AF952" s="36"/>
      <c r="AG952" s="36"/>
      <c r="AH952" s="36"/>
      <c r="AI952" s="36"/>
    </row>
    <row r="953" spans="1:35" s="19" customFormat="1" x14ac:dyDescent="0.3">
      <c r="A953" s="17" t="s">
        <v>514</v>
      </c>
      <c r="B953" s="17" t="s">
        <v>2771</v>
      </c>
      <c r="C953" s="22" t="s">
        <v>1808</v>
      </c>
      <c r="D953" s="24">
        <v>95120</v>
      </c>
      <c r="E953" s="22" t="s">
        <v>520</v>
      </c>
      <c r="F953" s="22">
        <v>2.2631194000000998</v>
      </c>
      <c r="G953" s="22">
        <v>48.9896083</v>
      </c>
      <c r="H953" s="38" t="s">
        <v>2792</v>
      </c>
      <c r="I953" s="48"/>
      <c r="J953" s="21" t="s">
        <v>823</v>
      </c>
      <c r="K953" s="18" t="s">
        <v>26</v>
      </c>
      <c r="L953" s="18" t="s">
        <v>22</v>
      </c>
      <c r="M953" s="46">
        <v>0</v>
      </c>
      <c r="N953" s="42"/>
      <c r="O953" s="43">
        <f t="shared" si="14"/>
        <v>0</v>
      </c>
      <c r="P953" s="36"/>
      <c r="Q953" s="36"/>
      <c r="R953" s="36"/>
      <c r="S953" s="36"/>
      <c r="T953" s="36"/>
      <c r="U953" s="36"/>
      <c r="V953" s="36"/>
      <c r="W953" s="36"/>
      <c r="X953" s="36"/>
      <c r="Y953" s="36"/>
      <c r="Z953" s="36"/>
      <c r="AA953" s="36"/>
      <c r="AB953" s="36"/>
      <c r="AC953" s="36"/>
      <c r="AD953" s="36"/>
      <c r="AE953" s="36"/>
      <c r="AF953" s="36"/>
      <c r="AG953" s="36"/>
      <c r="AH953" s="36"/>
      <c r="AI953" s="36"/>
    </row>
    <row r="954" spans="1:35" x14ac:dyDescent="0.3">
      <c r="A954" s="17" t="s">
        <v>514</v>
      </c>
      <c r="B954" s="17" t="s">
        <v>2772</v>
      </c>
      <c r="C954" s="22" t="s">
        <v>1809</v>
      </c>
      <c r="D954" s="24">
        <v>95190</v>
      </c>
      <c r="E954" s="22" t="s">
        <v>518</v>
      </c>
      <c r="F954" s="22">
        <v>2.4615659999999999</v>
      </c>
      <c r="G954" s="22">
        <v>49.027909999999999</v>
      </c>
      <c r="H954" s="38" t="s">
        <v>2793</v>
      </c>
      <c r="I954" s="48"/>
      <c r="J954" s="21" t="s">
        <v>835</v>
      </c>
      <c r="K954" s="18" t="s">
        <v>26</v>
      </c>
      <c r="L954" s="18" t="s">
        <v>22</v>
      </c>
      <c r="M954" s="46">
        <v>0</v>
      </c>
      <c r="N954" s="42"/>
      <c r="O954" s="43">
        <f t="shared" si="14"/>
        <v>0</v>
      </c>
    </row>
    <row r="955" spans="1:35" x14ac:dyDescent="0.3">
      <c r="A955" s="17" t="s">
        <v>514</v>
      </c>
      <c r="B955" s="17" t="s">
        <v>2773</v>
      </c>
      <c r="C955" s="22" t="s">
        <v>1810</v>
      </c>
      <c r="D955" s="24">
        <v>95017</v>
      </c>
      <c r="E955" s="22" t="s">
        <v>479</v>
      </c>
      <c r="F955" s="22">
        <v>2.0766013000000001</v>
      </c>
      <c r="G955" s="22">
        <v>49.040554899999997</v>
      </c>
      <c r="H955" s="38" t="s">
        <v>2792</v>
      </c>
      <c r="I955" s="48"/>
      <c r="J955" s="21" t="s">
        <v>822</v>
      </c>
      <c r="K955" s="18" t="s">
        <v>26</v>
      </c>
      <c r="L955" s="18" t="s">
        <v>22</v>
      </c>
      <c r="M955" s="46">
        <v>0</v>
      </c>
      <c r="N955" s="42"/>
      <c r="O955" s="43">
        <f t="shared" si="14"/>
        <v>0</v>
      </c>
    </row>
    <row r="956" spans="1:35" s="19" customFormat="1" x14ac:dyDescent="0.3">
      <c r="A956" s="17" t="s">
        <v>514</v>
      </c>
      <c r="B956" s="17" t="s">
        <v>2774</v>
      </c>
      <c r="C956" s="22" t="s">
        <v>1811</v>
      </c>
      <c r="D956" s="24">
        <v>95200</v>
      </c>
      <c r="E956" s="22" t="s">
        <v>519</v>
      </c>
      <c r="F956" s="22">
        <v>2.376763</v>
      </c>
      <c r="G956" s="22">
        <v>48.976674000000003</v>
      </c>
      <c r="H956" s="38" t="s">
        <v>2792</v>
      </c>
      <c r="I956" s="48"/>
      <c r="J956" s="21" t="s">
        <v>824</v>
      </c>
      <c r="K956" s="18" t="s">
        <v>26</v>
      </c>
      <c r="L956" s="18" t="s">
        <v>22</v>
      </c>
      <c r="M956" s="46">
        <v>0</v>
      </c>
      <c r="N956" s="42"/>
      <c r="O956" s="43">
        <f t="shared" si="14"/>
        <v>0</v>
      </c>
      <c r="P956" s="36"/>
      <c r="Q956" s="36"/>
      <c r="R956" s="36"/>
      <c r="S956" s="36"/>
      <c r="T956" s="36"/>
      <c r="U956" s="36"/>
      <c r="V956" s="36"/>
      <c r="W956" s="36"/>
      <c r="X956" s="36"/>
      <c r="Y956" s="36"/>
      <c r="Z956" s="36"/>
      <c r="AA956" s="36"/>
      <c r="AB956" s="36"/>
      <c r="AC956" s="36"/>
      <c r="AD956" s="36"/>
      <c r="AE956" s="36"/>
      <c r="AF956" s="36"/>
      <c r="AG956" s="36"/>
      <c r="AH956" s="36"/>
      <c r="AI956" s="36"/>
    </row>
    <row r="957" spans="1:35" s="35" customFormat="1" ht="18" x14ac:dyDescent="0.3">
      <c r="D957" s="37"/>
      <c r="J957" s="37"/>
      <c r="K957" s="37"/>
      <c r="L957" s="37"/>
      <c r="M957" s="44">
        <f t="shared" ref="M957:N957" si="15">SUM(M7:M956)</f>
        <v>0</v>
      </c>
      <c r="N957" s="44">
        <f t="shared" si="15"/>
        <v>0</v>
      </c>
      <c r="O957" s="44">
        <f>SUM(O7:O956)</f>
        <v>0</v>
      </c>
    </row>
    <row r="958" spans="1:35" s="35" customFormat="1" ht="15" customHeight="1" x14ac:dyDescent="0.3">
      <c r="D958" s="37"/>
      <c r="J958" s="37"/>
      <c r="K958" s="37"/>
      <c r="L958" s="37"/>
      <c r="M958" s="72" t="s">
        <v>2787</v>
      </c>
      <c r="N958" s="73"/>
      <c r="O958" s="65">
        <f>O957</f>
        <v>0</v>
      </c>
    </row>
    <row r="959" spans="1:35" s="35" customFormat="1" ht="15" customHeight="1" x14ac:dyDescent="0.3">
      <c r="D959" s="37"/>
      <c r="J959" s="37"/>
      <c r="K959" s="37"/>
      <c r="L959" s="37"/>
      <c r="M959" s="74"/>
      <c r="N959" s="75"/>
      <c r="O959" s="65"/>
    </row>
    <row r="960" spans="1:35" s="35" customFormat="1" ht="15" customHeight="1" x14ac:dyDescent="0.3">
      <c r="D960" s="37"/>
      <c r="J960" s="37"/>
      <c r="K960" s="37"/>
      <c r="L960" s="37"/>
      <c r="M960" s="72" t="s">
        <v>2788</v>
      </c>
      <c r="N960" s="73"/>
      <c r="O960" s="65">
        <f>O958*1.2</f>
        <v>0</v>
      </c>
    </row>
    <row r="961" spans="4:15" s="35" customFormat="1" ht="15" customHeight="1" x14ac:dyDescent="0.3">
      <c r="D961" s="37"/>
      <c r="J961" s="37"/>
      <c r="K961" s="37"/>
      <c r="L961" s="37"/>
      <c r="M961" s="74"/>
      <c r="N961" s="75"/>
      <c r="O961" s="65"/>
    </row>
    <row r="962" spans="4:15" s="35" customFormat="1" x14ac:dyDescent="0.3">
      <c r="D962" s="37"/>
      <c r="J962" s="37"/>
      <c r="K962" s="37"/>
      <c r="L962" s="37"/>
      <c r="M962" s="37"/>
      <c r="N962" s="37"/>
    </row>
    <row r="963" spans="4:15" s="35" customFormat="1" x14ac:dyDescent="0.3">
      <c r="D963" s="37"/>
      <c r="J963" s="37"/>
      <c r="K963" s="37"/>
      <c r="L963" s="37"/>
      <c r="M963" s="37"/>
      <c r="N963" s="37"/>
    </row>
    <row r="964" spans="4:15" s="35" customFormat="1" x14ac:dyDescent="0.3">
      <c r="D964" s="37"/>
      <c r="J964" s="37"/>
      <c r="K964" s="37"/>
      <c r="L964" s="37"/>
      <c r="M964" s="37"/>
      <c r="N964" s="37"/>
    </row>
    <row r="965" spans="4:15" s="35" customFormat="1" x14ac:dyDescent="0.3">
      <c r="D965" s="37"/>
      <c r="J965" s="37"/>
      <c r="K965" s="37"/>
      <c r="L965" s="37"/>
      <c r="M965" s="37"/>
      <c r="N965" s="37"/>
    </row>
    <row r="966" spans="4:15" s="35" customFormat="1" x14ac:dyDescent="0.3">
      <c r="D966" s="37"/>
      <c r="J966" s="37"/>
      <c r="K966" s="37"/>
      <c r="L966" s="37"/>
      <c r="M966" s="37"/>
      <c r="N966" s="37"/>
    </row>
    <row r="967" spans="4:15" s="35" customFormat="1" x14ac:dyDescent="0.3">
      <c r="D967" s="37"/>
      <c r="J967" s="37"/>
      <c r="K967" s="37"/>
      <c r="L967" s="37"/>
      <c r="M967" s="37"/>
      <c r="N967" s="37"/>
    </row>
    <row r="968" spans="4:15" s="35" customFormat="1" x14ac:dyDescent="0.3">
      <c r="D968" s="37"/>
      <c r="J968" s="37"/>
      <c r="K968" s="37"/>
      <c r="L968" s="37"/>
      <c r="M968" s="37"/>
      <c r="N968" s="37"/>
    </row>
    <row r="969" spans="4:15" s="35" customFormat="1" x14ac:dyDescent="0.3">
      <c r="D969" s="37"/>
      <c r="J969" s="37"/>
      <c r="K969" s="37"/>
      <c r="L969" s="37"/>
      <c r="M969" s="37"/>
      <c r="N969" s="37"/>
    </row>
    <row r="970" spans="4:15" s="35" customFormat="1" x14ac:dyDescent="0.3">
      <c r="D970" s="37"/>
      <c r="J970" s="37"/>
      <c r="K970" s="37"/>
      <c r="L970" s="37"/>
      <c r="M970" s="37"/>
      <c r="N970" s="37"/>
    </row>
    <row r="971" spans="4:15" s="35" customFormat="1" x14ac:dyDescent="0.3">
      <c r="D971" s="37"/>
      <c r="J971" s="37"/>
      <c r="K971" s="37"/>
      <c r="L971" s="37"/>
      <c r="M971" s="37"/>
      <c r="N971" s="37"/>
    </row>
    <row r="972" spans="4:15" s="35" customFormat="1" x14ac:dyDescent="0.3">
      <c r="D972" s="37"/>
      <c r="J972" s="37"/>
      <c r="K972" s="37"/>
      <c r="L972" s="37"/>
      <c r="M972" s="37"/>
      <c r="N972" s="37"/>
    </row>
    <row r="973" spans="4:15" s="35" customFormat="1" x14ac:dyDescent="0.3">
      <c r="D973" s="37"/>
      <c r="J973" s="37"/>
      <c r="K973" s="37"/>
      <c r="L973" s="37"/>
      <c r="M973" s="37"/>
      <c r="N973" s="37"/>
    </row>
    <row r="974" spans="4:15" s="35" customFormat="1" x14ac:dyDescent="0.3">
      <c r="D974" s="37"/>
      <c r="J974" s="37"/>
      <c r="K974" s="37"/>
      <c r="L974" s="37"/>
      <c r="M974" s="37"/>
      <c r="N974" s="37"/>
    </row>
    <row r="975" spans="4:15" s="35" customFormat="1" x14ac:dyDescent="0.3">
      <c r="D975" s="37"/>
      <c r="J975" s="37"/>
      <c r="K975" s="37"/>
      <c r="L975" s="37"/>
      <c r="M975" s="37"/>
      <c r="N975" s="37"/>
    </row>
    <row r="976" spans="4:15" s="35" customFormat="1" x14ac:dyDescent="0.3">
      <c r="D976" s="37"/>
      <c r="J976" s="37"/>
      <c r="K976" s="37"/>
      <c r="L976" s="37"/>
      <c r="M976" s="37"/>
      <c r="N976" s="37"/>
    </row>
    <row r="977" spans="4:14" s="35" customFormat="1" x14ac:dyDescent="0.3">
      <c r="D977" s="37"/>
      <c r="J977" s="37"/>
      <c r="K977" s="37"/>
      <c r="L977" s="37"/>
      <c r="M977" s="37"/>
      <c r="N977" s="37"/>
    </row>
    <row r="978" spans="4:14" s="35" customFormat="1" x14ac:dyDescent="0.3">
      <c r="D978" s="37"/>
      <c r="J978" s="37"/>
      <c r="K978" s="37"/>
      <c r="L978" s="37"/>
      <c r="M978" s="37"/>
      <c r="N978" s="37"/>
    </row>
    <row r="979" spans="4:14" s="35" customFormat="1" x14ac:dyDescent="0.3">
      <c r="D979" s="37"/>
      <c r="J979" s="37"/>
      <c r="K979" s="37"/>
      <c r="L979" s="37"/>
      <c r="M979" s="37"/>
      <c r="N979" s="37"/>
    </row>
    <row r="980" spans="4:14" s="35" customFormat="1" x14ac:dyDescent="0.3">
      <c r="D980" s="37"/>
      <c r="J980" s="37"/>
      <c r="K980" s="37"/>
      <c r="L980" s="37"/>
      <c r="M980" s="37"/>
      <c r="N980" s="37"/>
    </row>
    <row r="981" spans="4:14" s="35" customFormat="1" x14ac:dyDescent="0.3">
      <c r="D981" s="37"/>
      <c r="J981" s="37"/>
      <c r="K981" s="37"/>
      <c r="L981" s="37"/>
      <c r="M981" s="37"/>
      <c r="N981" s="37"/>
    </row>
    <row r="982" spans="4:14" s="35" customFormat="1" x14ac:dyDescent="0.3">
      <c r="D982" s="37"/>
      <c r="J982" s="37"/>
      <c r="K982" s="37"/>
      <c r="L982" s="37"/>
      <c r="M982" s="37"/>
      <c r="N982" s="37"/>
    </row>
    <row r="983" spans="4:14" s="35" customFormat="1" x14ac:dyDescent="0.3">
      <c r="D983" s="37"/>
      <c r="J983" s="37"/>
      <c r="K983" s="37"/>
      <c r="L983" s="37"/>
      <c r="M983" s="37"/>
      <c r="N983" s="37"/>
    </row>
    <row r="984" spans="4:14" s="35" customFormat="1" x14ac:dyDescent="0.3">
      <c r="D984" s="37"/>
      <c r="J984" s="37"/>
      <c r="K984" s="37"/>
      <c r="L984" s="37"/>
      <c r="M984" s="37"/>
      <c r="N984" s="37"/>
    </row>
    <row r="985" spans="4:14" s="35" customFormat="1" x14ac:dyDescent="0.3">
      <c r="D985" s="37"/>
      <c r="J985" s="37"/>
      <c r="K985" s="37"/>
      <c r="L985" s="37"/>
      <c r="M985" s="37"/>
      <c r="N985" s="37"/>
    </row>
    <row r="986" spans="4:14" s="35" customFormat="1" x14ac:dyDescent="0.3">
      <c r="D986" s="37"/>
      <c r="J986" s="37"/>
      <c r="K986" s="37"/>
      <c r="L986" s="37"/>
      <c r="M986" s="37"/>
      <c r="N986" s="37"/>
    </row>
    <row r="987" spans="4:14" s="35" customFormat="1" x14ac:dyDescent="0.3">
      <c r="D987" s="37"/>
      <c r="J987" s="37"/>
      <c r="K987" s="37"/>
      <c r="L987" s="37"/>
      <c r="M987" s="37"/>
      <c r="N987" s="37"/>
    </row>
    <row r="988" spans="4:14" s="35" customFormat="1" x14ac:dyDescent="0.3">
      <c r="D988" s="37"/>
      <c r="J988" s="37"/>
      <c r="K988" s="37"/>
      <c r="L988" s="37"/>
      <c r="M988" s="37"/>
      <c r="N988" s="37"/>
    </row>
    <row r="989" spans="4:14" s="35" customFormat="1" x14ac:dyDescent="0.3">
      <c r="D989" s="37"/>
      <c r="J989" s="37"/>
      <c r="K989" s="37"/>
      <c r="L989" s="37"/>
      <c r="M989" s="37"/>
      <c r="N989" s="37"/>
    </row>
    <row r="990" spans="4:14" s="35" customFormat="1" x14ac:dyDescent="0.3">
      <c r="D990" s="37"/>
      <c r="J990" s="37"/>
      <c r="K990" s="37"/>
      <c r="L990" s="37"/>
      <c r="M990" s="37"/>
      <c r="N990" s="37"/>
    </row>
    <row r="991" spans="4:14" s="35" customFormat="1" x14ac:dyDescent="0.3">
      <c r="D991" s="37"/>
      <c r="J991" s="37"/>
      <c r="K991" s="37"/>
      <c r="L991" s="37"/>
      <c r="M991" s="37"/>
      <c r="N991" s="37"/>
    </row>
    <row r="992" spans="4:14" s="35" customFormat="1" x14ac:dyDescent="0.3">
      <c r="D992" s="37"/>
      <c r="J992" s="37"/>
      <c r="K992" s="37"/>
      <c r="L992" s="37"/>
      <c r="M992" s="37"/>
      <c r="N992" s="37"/>
    </row>
    <row r="993" spans="4:14" s="35" customFormat="1" x14ac:dyDescent="0.3">
      <c r="D993" s="37"/>
      <c r="J993" s="37"/>
      <c r="K993" s="37"/>
      <c r="L993" s="37"/>
      <c r="M993" s="37"/>
      <c r="N993" s="37"/>
    </row>
    <row r="994" spans="4:14" s="35" customFormat="1" x14ac:dyDescent="0.3">
      <c r="D994" s="37"/>
      <c r="J994" s="37"/>
      <c r="K994" s="37"/>
      <c r="L994" s="37"/>
      <c r="M994" s="37"/>
      <c r="N994" s="37"/>
    </row>
    <row r="995" spans="4:14" s="35" customFormat="1" x14ac:dyDescent="0.3">
      <c r="D995" s="37"/>
      <c r="J995" s="37"/>
      <c r="K995" s="37"/>
      <c r="L995" s="37"/>
      <c r="M995" s="37"/>
      <c r="N995" s="37"/>
    </row>
    <row r="996" spans="4:14" s="35" customFormat="1" x14ac:dyDescent="0.3">
      <c r="D996" s="37"/>
      <c r="J996" s="37"/>
      <c r="K996" s="37"/>
      <c r="L996" s="37"/>
      <c r="M996" s="37"/>
      <c r="N996" s="37"/>
    </row>
    <row r="997" spans="4:14" s="35" customFormat="1" x14ac:dyDescent="0.3">
      <c r="D997" s="37"/>
      <c r="J997" s="37"/>
      <c r="K997" s="37"/>
      <c r="L997" s="37"/>
      <c r="M997" s="37"/>
      <c r="N997" s="37"/>
    </row>
    <row r="998" spans="4:14" s="35" customFormat="1" x14ac:dyDescent="0.3">
      <c r="D998" s="37"/>
      <c r="J998" s="37"/>
      <c r="K998" s="37"/>
      <c r="L998" s="37"/>
      <c r="M998" s="37"/>
      <c r="N998" s="37"/>
    </row>
    <row r="999" spans="4:14" s="35" customFormat="1" x14ac:dyDescent="0.3">
      <c r="D999" s="37"/>
      <c r="J999" s="37"/>
      <c r="K999" s="37"/>
      <c r="L999" s="37"/>
      <c r="M999" s="37"/>
      <c r="N999" s="37"/>
    </row>
    <row r="1000" spans="4:14" s="35" customFormat="1" x14ac:dyDescent="0.3">
      <c r="D1000" s="37"/>
      <c r="J1000" s="37"/>
      <c r="K1000" s="37"/>
      <c r="L1000" s="37"/>
      <c r="M1000" s="37"/>
      <c r="N1000" s="37"/>
    </row>
    <row r="1001" spans="4:14" s="35" customFormat="1" x14ac:dyDescent="0.3">
      <c r="D1001" s="37"/>
      <c r="J1001" s="37"/>
      <c r="K1001" s="37"/>
      <c r="L1001" s="37"/>
      <c r="M1001" s="37"/>
      <c r="N1001" s="37"/>
    </row>
    <row r="1002" spans="4:14" s="35" customFormat="1" x14ac:dyDescent="0.3">
      <c r="D1002" s="37"/>
      <c r="J1002" s="37"/>
      <c r="K1002" s="37"/>
      <c r="L1002" s="37"/>
      <c r="M1002" s="37"/>
      <c r="N1002" s="37"/>
    </row>
    <row r="1003" spans="4:14" s="35" customFormat="1" x14ac:dyDescent="0.3">
      <c r="D1003" s="37"/>
      <c r="J1003" s="37"/>
      <c r="K1003" s="37"/>
      <c r="L1003" s="37"/>
      <c r="M1003" s="37"/>
      <c r="N1003" s="37"/>
    </row>
    <row r="1004" spans="4:14" s="35" customFormat="1" x14ac:dyDescent="0.3">
      <c r="D1004" s="37"/>
      <c r="J1004" s="37"/>
      <c r="K1004" s="37"/>
      <c r="L1004" s="37"/>
      <c r="M1004" s="37"/>
      <c r="N1004" s="37"/>
    </row>
    <row r="1005" spans="4:14" s="35" customFormat="1" x14ac:dyDescent="0.3">
      <c r="D1005" s="37"/>
      <c r="J1005" s="37"/>
      <c r="K1005" s="37"/>
      <c r="L1005" s="37"/>
      <c r="M1005" s="37"/>
      <c r="N1005" s="37"/>
    </row>
    <row r="1006" spans="4:14" s="35" customFormat="1" x14ac:dyDescent="0.3">
      <c r="D1006" s="37"/>
      <c r="J1006" s="37"/>
      <c r="K1006" s="37"/>
      <c r="L1006" s="37"/>
      <c r="M1006" s="37"/>
      <c r="N1006" s="37"/>
    </row>
    <row r="1007" spans="4:14" s="35" customFormat="1" x14ac:dyDescent="0.3">
      <c r="D1007" s="37"/>
      <c r="J1007" s="37"/>
      <c r="K1007" s="37"/>
      <c r="L1007" s="37"/>
      <c r="M1007" s="37"/>
      <c r="N1007" s="37"/>
    </row>
    <row r="1008" spans="4:14" s="35" customFormat="1" x14ac:dyDescent="0.3">
      <c r="D1008" s="37"/>
      <c r="J1008" s="37"/>
      <c r="K1008" s="37"/>
      <c r="L1008" s="37"/>
      <c r="M1008" s="37"/>
      <c r="N1008" s="37"/>
    </row>
    <row r="1009" spans="4:14" s="35" customFormat="1" x14ac:dyDescent="0.3">
      <c r="D1009" s="37"/>
      <c r="J1009" s="37"/>
      <c r="K1009" s="37"/>
      <c r="L1009" s="37"/>
      <c r="M1009" s="37"/>
      <c r="N1009" s="37"/>
    </row>
    <row r="1010" spans="4:14" s="35" customFormat="1" x14ac:dyDescent="0.3">
      <c r="D1010" s="37"/>
      <c r="J1010" s="37"/>
      <c r="K1010" s="37"/>
      <c r="L1010" s="37"/>
      <c r="M1010" s="37"/>
      <c r="N1010" s="37"/>
    </row>
    <row r="1011" spans="4:14" s="35" customFormat="1" x14ac:dyDescent="0.3">
      <c r="D1011" s="37"/>
      <c r="J1011" s="37"/>
      <c r="K1011" s="37"/>
      <c r="L1011" s="37"/>
      <c r="M1011" s="37"/>
      <c r="N1011" s="37"/>
    </row>
    <row r="1012" spans="4:14" s="35" customFormat="1" x14ac:dyDescent="0.3">
      <c r="D1012" s="37"/>
      <c r="J1012" s="37"/>
      <c r="K1012" s="37"/>
      <c r="L1012" s="37"/>
      <c r="M1012" s="37"/>
      <c r="N1012" s="37"/>
    </row>
    <row r="1013" spans="4:14" s="35" customFormat="1" x14ac:dyDescent="0.3">
      <c r="D1013" s="37"/>
      <c r="J1013" s="37"/>
      <c r="K1013" s="37"/>
      <c r="L1013" s="37"/>
      <c r="M1013" s="37"/>
      <c r="N1013" s="37"/>
    </row>
    <row r="1014" spans="4:14" s="35" customFormat="1" x14ac:dyDescent="0.3">
      <c r="D1014" s="37"/>
      <c r="J1014" s="37"/>
      <c r="K1014" s="37"/>
      <c r="L1014" s="37"/>
      <c r="M1014" s="37"/>
      <c r="N1014" s="37"/>
    </row>
    <row r="1015" spans="4:14" s="35" customFormat="1" x14ac:dyDescent="0.3">
      <c r="D1015" s="37"/>
      <c r="J1015" s="37"/>
      <c r="K1015" s="37"/>
      <c r="L1015" s="37"/>
      <c r="M1015" s="37"/>
      <c r="N1015" s="37"/>
    </row>
    <row r="1016" spans="4:14" s="35" customFormat="1" x14ac:dyDescent="0.3">
      <c r="D1016" s="37"/>
      <c r="J1016" s="37"/>
      <c r="K1016" s="37"/>
      <c r="L1016" s="37"/>
      <c r="M1016" s="37"/>
      <c r="N1016" s="37"/>
    </row>
    <row r="1017" spans="4:14" s="35" customFormat="1" x14ac:dyDescent="0.3">
      <c r="D1017" s="37"/>
      <c r="J1017" s="37"/>
      <c r="K1017" s="37"/>
      <c r="L1017" s="37"/>
      <c r="M1017" s="37"/>
      <c r="N1017" s="37"/>
    </row>
    <row r="1018" spans="4:14" s="35" customFormat="1" x14ac:dyDescent="0.3">
      <c r="D1018" s="37"/>
      <c r="J1018" s="37"/>
      <c r="K1018" s="37"/>
      <c r="L1018" s="37"/>
      <c r="M1018" s="37"/>
      <c r="N1018" s="37"/>
    </row>
    <row r="1019" spans="4:14" s="35" customFormat="1" x14ac:dyDescent="0.3">
      <c r="D1019" s="37"/>
      <c r="J1019" s="37"/>
      <c r="K1019" s="37"/>
      <c r="L1019" s="37"/>
      <c r="M1019" s="37"/>
      <c r="N1019" s="37"/>
    </row>
    <row r="1020" spans="4:14" s="35" customFormat="1" x14ac:dyDescent="0.3">
      <c r="D1020" s="37"/>
      <c r="J1020" s="37"/>
      <c r="K1020" s="37"/>
      <c r="L1020" s="37"/>
      <c r="M1020" s="37"/>
      <c r="N1020" s="37"/>
    </row>
    <row r="1021" spans="4:14" s="35" customFormat="1" x14ac:dyDescent="0.3">
      <c r="D1021" s="37"/>
      <c r="J1021" s="37"/>
      <c r="K1021" s="37"/>
      <c r="L1021" s="37"/>
      <c r="M1021" s="37"/>
      <c r="N1021" s="37"/>
    </row>
    <row r="1022" spans="4:14" s="35" customFormat="1" x14ac:dyDescent="0.3">
      <c r="D1022" s="37"/>
      <c r="J1022" s="37"/>
      <c r="K1022" s="37"/>
      <c r="L1022" s="37"/>
      <c r="M1022" s="37"/>
      <c r="N1022" s="37"/>
    </row>
    <row r="1023" spans="4:14" s="35" customFormat="1" x14ac:dyDescent="0.3">
      <c r="D1023" s="37"/>
      <c r="J1023" s="37"/>
      <c r="K1023" s="37"/>
      <c r="L1023" s="37"/>
      <c r="M1023" s="37"/>
      <c r="N1023" s="37"/>
    </row>
    <row r="1024" spans="4:14" s="35" customFormat="1" x14ac:dyDescent="0.3">
      <c r="D1024" s="37"/>
      <c r="J1024" s="37"/>
      <c r="K1024" s="37"/>
      <c r="L1024" s="37"/>
      <c r="M1024" s="37"/>
      <c r="N1024" s="37"/>
    </row>
    <row r="1025" spans="4:14" s="35" customFormat="1" x14ac:dyDescent="0.3">
      <c r="D1025" s="37"/>
      <c r="J1025" s="37"/>
      <c r="K1025" s="37"/>
      <c r="L1025" s="37"/>
      <c r="M1025" s="37"/>
      <c r="N1025" s="37"/>
    </row>
    <row r="1026" spans="4:14" s="35" customFormat="1" x14ac:dyDescent="0.3">
      <c r="D1026" s="37"/>
      <c r="J1026" s="37"/>
      <c r="K1026" s="37"/>
      <c r="L1026" s="37"/>
      <c r="M1026" s="37"/>
      <c r="N1026" s="37"/>
    </row>
    <row r="1027" spans="4:14" s="35" customFormat="1" x14ac:dyDescent="0.3">
      <c r="D1027" s="37"/>
      <c r="J1027" s="37"/>
      <c r="K1027" s="37"/>
      <c r="L1027" s="37"/>
      <c r="M1027" s="37"/>
      <c r="N1027" s="37"/>
    </row>
    <row r="1028" spans="4:14" s="35" customFormat="1" x14ac:dyDescent="0.3">
      <c r="D1028" s="37"/>
      <c r="J1028" s="37"/>
      <c r="K1028" s="37"/>
      <c r="L1028" s="37"/>
      <c r="M1028" s="37"/>
      <c r="N1028" s="37"/>
    </row>
    <row r="1029" spans="4:14" s="35" customFormat="1" x14ac:dyDescent="0.3">
      <c r="D1029" s="37"/>
      <c r="J1029" s="37"/>
      <c r="K1029" s="37"/>
      <c r="L1029" s="37"/>
      <c r="M1029" s="37"/>
      <c r="N1029" s="37"/>
    </row>
    <row r="1030" spans="4:14" s="35" customFormat="1" x14ac:dyDescent="0.3">
      <c r="D1030" s="37"/>
      <c r="J1030" s="37"/>
      <c r="K1030" s="37"/>
      <c r="L1030" s="37"/>
      <c r="M1030" s="37"/>
      <c r="N1030" s="37"/>
    </row>
    <row r="1031" spans="4:14" s="35" customFormat="1" x14ac:dyDescent="0.3">
      <c r="D1031" s="37"/>
      <c r="J1031" s="37"/>
      <c r="K1031" s="37"/>
      <c r="L1031" s="37"/>
      <c r="M1031" s="37"/>
      <c r="N1031" s="37"/>
    </row>
    <row r="1032" spans="4:14" s="35" customFormat="1" x14ac:dyDescent="0.3">
      <c r="D1032" s="37"/>
      <c r="J1032" s="37"/>
      <c r="K1032" s="37"/>
      <c r="L1032" s="37"/>
      <c r="M1032" s="37"/>
      <c r="N1032" s="37"/>
    </row>
    <row r="1033" spans="4:14" s="35" customFormat="1" x14ac:dyDescent="0.3">
      <c r="D1033" s="37"/>
      <c r="J1033" s="37"/>
      <c r="K1033" s="37"/>
      <c r="L1033" s="37"/>
      <c r="M1033" s="37"/>
      <c r="N1033" s="37"/>
    </row>
    <row r="1034" spans="4:14" s="35" customFormat="1" x14ac:dyDescent="0.3">
      <c r="D1034" s="37"/>
      <c r="J1034" s="37"/>
      <c r="K1034" s="37"/>
      <c r="L1034" s="37"/>
      <c r="M1034" s="37"/>
      <c r="N1034" s="37"/>
    </row>
    <row r="1035" spans="4:14" s="35" customFormat="1" x14ac:dyDescent="0.3">
      <c r="D1035" s="37"/>
      <c r="J1035" s="37"/>
      <c r="K1035" s="37"/>
      <c r="L1035" s="37"/>
      <c r="M1035" s="37"/>
      <c r="N1035" s="37"/>
    </row>
    <row r="1036" spans="4:14" s="35" customFormat="1" x14ac:dyDescent="0.3">
      <c r="D1036" s="37"/>
      <c r="J1036" s="37"/>
      <c r="K1036" s="37"/>
      <c r="L1036" s="37"/>
      <c r="M1036" s="37"/>
      <c r="N1036" s="37"/>
    </row>
    <row r="1037" spans="4:14" s="35" customFormat="1" x14ac:dyDescent="0.3">
      <c r="D1037" s="37"/>
      <c r="J1037" s="37"/>
      <c r="K1037" s="37"/>
      <c r="L1037" s="37"/>
      <c r="M1037" s="37"/>
      <c r="N1037" s="37"/>
    </row>
    <row r="1038" spans="4:14" s="35" customFormat="1" x14ac:dyDescent="0.3">
      <c r="D1038" s="37"/>
      <c r="J1038" s="37"/>
      <c r="K1038" s="37"/>
      <c r="L1038" s="37"/>
      <c r="M1038" s="37"/>
      <c r="N1038" s="37"/>
    </row>
    <row r="1039" spans="4:14" s="35" customFormat="1" x14ac:dyDescent="0.3">
      <c r="D1039" s="37"/>
      <c r="J1039" s="37"/>
      <c r="K1039" s="37"/>
      <c r="L1039" s="37"/>
      <c r="M1039" s="37"/>
      <c r="N1039" s="37"/>
    </row>
    <row r="1040" spans="4:14" s="35" customFormat="1" x14ac:dyDescent="0.3">
      <c r="D1040" s="37"/>
      <c r="J1040" s="37"/>
      <c r="K1040" s="37"/>
      <c r="L1040" s="37"/>
      <c r="M1040" s="37"/>
      <c r="N1040" s="37"/>
    </row>
    <row r="1041" spans="4:14" s="35" customFormat="1" x14ac:dyDescent="0.3">
      <c r="D1041" s="37"/>
      <c r="J1041" s="37"/>
      <c r="K1041" s="37"/>
      <c r="L1041" s="37"/>
      <c r="M1041" s="37"/>
      <c r="N1041" s="37"/>
    </row>
    <row r="1042" spans="4:14" s="35" customFormat="1" x14ac:dyDescent="0.3">
      <c r="D1042" s="37"/>
      <c r="J1042" s="37"/>
      <c r="K1042" s="37"/>
      <c r="L1042" s="37"/>
      <c r="M1042" s="37"/>
      <c r="N1042" s="37"/>
    </row>
    <row r="1043" spans="4:14" s="35" customFormat="1" x14ac:dyDescent="0.3">
      <c r="D1043" s="37"/>
      <c r="J1043" s="37"/>
      <c r="K1043" s="37"/>
      <c r="L1043" s="37"/>
      <c r="M1043" s="37"/>
      <c r="N1043" s="37"/>
    </row>
    <row r="1044" spans="4:14" s="35" customFormat="1" x14ac:dyDescent="0.3">
      <c r="D1044" s="37"/>
      <c r="J1044" s="37"/>
      <c r="K1044" s="37"/>
      <c r="L1044" s="37"/>
      <c r="M1044" s="37"/>
      <c r="N1044" s="37"/>
    </row>
    <row r="1045" spans="4:14" s="35" customFormat="1" x14ac:dyDescent="0.3">
      <c r="D1045" s="37"/>
      <c r="J1045" s="37"/>
      <c r="K1045" s="37"/>
      <c r="L1045" s="37"/>
      <c r="M1045" s="37"/>
      <c r="N1045" s="37"/>
    </row>
    <row r="1046" spans="4:14" s="35" customFormat="1" x14ac:dyDescent="0.3">
      <c r="D1046" s="37"/>
      <c r="J1046" s="37"/>
      <c r="K1046" s="37"/>
      <c r="L1046" s="37"/>
      <c r="M1046" s="37"/>
      <c r="N1046" s="37"/>
    </row>
    <row r="1047" spans="4:14" s="35" customFormat="1" x14ac:dyDescent="0.3">
      <c r="D1047" s="37"/>
      <c r="J1047" s="37"/>
      <c r="K1047" s="37"/>
      <c r="L1047" s="37"/>
      <c r="M1047" s="37"/>
      <c r="N1047" s="37"/>
    </row>
    <row r="1048" spans="4:14" s="35" customFormat="1" x14ac:dyDescent="0.3">
      <c r="D1048" s="37"/>
      <c r="J1048" s="37"/>
      <c r="K1048" s="37"/>
      <c r="L1048" s="37"/>
      <c r="M1048" s="37"/>
      <c r="N1048" s="37"/>
    </row>
    <row r="1049" spans="4:14" s="35" customFormat="1" x14ac:dyDescent="0.3">
      <c r="D1049" s="37"/>
      <c r="J1049" s="37"/>
      <c r="K1049" s="37"/>
      <c r="L1049" s="37"/>
      <c r="M1049" s="37"/>
      <c r="N1049" s="37"/>
    </row>
    <row r="1050" spans="4:14" s="35" customFormat="1" x14ac:dyDescent="0.3">
      <c r="D1050" s="37"/>
      <c r="J1050" s="37"/>
      <c r="K1050" s="37"/>
      <c r="L1050" s="37"/>
      <c r="M1050" s="37"/>
      <c r="N1050" s="37"/>
    </row>
    <row r="1051" spans="4:14" s="35" customFormat="1" x14ac:dyDescent="0.3">
      <c r="D1051" s="37"/>
      <c r="J1051" s="37"/>
      <c r="K1051" s="37"/>
      <c r="L1051" s="37"/>
      <c r="M1051" s="37"/>
      <c r="N1051" s="37"/>
    </row>
    <row r="1052" spans="4:14" s="35" customFormat="1" x14ac:dyDescent="0.3">
      <c r="D1052" s="37"/>
      <c r="J1052" s="37"/>
      <c r="K1052" s="37"/>
      <c r="L1052" s="37"/>
      <c r="M1052" s="37"/>
      <c r="N1052" s="37"/>
    </row>
    <row r="1053" spans="4:14" s="35" customFormat="1" x14ac:dyDescent="0.3">
      <c r="D1053" s="37"/>
      <c r="J1053" s="37"/>
      <c r="K1053" s="37"/>
      <c r="L1053" s="37"/>
      <c r="M1053" s="37"/>
      <c r="N1053" s="37"/>
    </row>
    <row r="1054" spans="4:14" s="35" customFormat="1" x14ac:dyDescent="0.3">
      <c r="D1054" s="37"/>
      <c r="J1054" s="37"/>
      <c r="K1054" s="37"/>
      <c r="L1054" s="37"/>
      <c r="M1054" s="37"/>
      <c r="N1054" s="37"/>
    </row>
    <row r="1055" spans="4:14" s="35" customFormat="1" x14ac:dyDescent="0.3">
      <c r="D1055" s="37"/>
      <c r="J1055" s="37"/>
      <c r="K1055" s="37"/>
      <c r="L1055" s="37"/>
      <c r="M1055" s="37"/>
      <c r="N1055" s="37"/>
    </row>
    <row r="1056" spans="4:14" s="35" customFormat="1" x14ac:dyDescent="0.3">
      <c r="D1056" s="37"/>
      <c r="J1056" s="37"/>
      <c r="K1056" s="37"/>
      <c r="L1056" s="37"/>
      <c r="M1056" s="37"/>
      <c r="N1056" s="37"/>
    </row>
    <row r="1057" spans="4:14" s="35" customFormat="1" x14ac:dyDescent="0.3">
      <c r="D1057" s="37"/>
      <c r="J1057" s="37"/>
      <c r="K1057" s="37"/>
      <c r="L1057" s="37"/>
      <c r="M1057" s="37"/>
      <c r="N1057" s="37"/>
    </row>
    <row r="1058" spans="4:14" s="35" customFormat="1" x14ac:dyDescent="0.3">
      <c r="D1058" s="37"/>
      <c r="J1058" s="37"/>
      <c r="K1058" s="37"/>
      <c r="L1058" s="37"/>
      <c r="M1058" s="37"/>
      <c r="N1058" s="37"/>
    </row>
    <row r="1059" spans="4:14" s="35" customFormat="1" x14ac:dyDescent="0.3">
      <c r="D1059" s="37"/>
      <c r="J1059" s="37"/>
      <c r="K1059" s="37"/>
      <c r="L1059" s="37"/>
      <c r="M1059" s="37"/>
      <c r="N1059" s="37"/>
    </row>
    <row r="1060" spans="4:14" s="35" customFormat="1" x14ac:dyDescent="0.3">
      <c r="D1060" s="37"/>
      <c r="J1060" s="37"/>
      <c r="K1060" s="37"/>
      <c r="L1060" s="37"/>
      <c r="M1060" s="37"/>
      <c r="N1060" s="37"/>
    </row>
    <row r="1061" spans="4:14" s="35" customFormat="1" x14ac:dyDescent="0.3">
      <c r="D1061" s="37"/>
      <c r="J1061" s="37"/>
      <c r="K1061" s="37"/>
      <c r="L1061" s="37"/>
      <c r="M1061" s="37"/>
      <c r="N1061" s="37"/>
    </row>
    <row r="1062" spans="4:14" s="35" customFormat="1" x14ac:dyDescent="0.3">
      <c r="D1062" s="37"/>
      <c r="J1062" s="37"/>
      <c r="K1062" s="37"/>
      <c r="L1062" s="37"/>
      <c r="M1062" s="37"/>
      <c r="N1062" s="37"/>
    </row>
    <row r="1063" spans="4:14" s="35" customFormat="1" x14ac:dyDescent="0.3">
      <c r="D1063" s="37"/>
      <c r="J1063" s="37"/>
      <c r="K1063" s="37"/>
      <c r="L1063" s="37"/>
      <c r="M1063" s="37"/>
      <c r="N1063" s="37"/>
    </row>
    <row r="1064" spans="4:14" s="35" customFormat="1" x14ac:dyDescent="0.3">
      <c r="D1064" s="37"/>
      <c r="J1064" s="37"/>
      <c r="K1064" s="37"/>
      <c r="L1064" s="37"/>
      <c r="M1064" s="37"/>
      <c r="N1064" s="37"/>
    </row>
    <row r="1065" spans="4:14" s="35" customFormat="1" x14ac:dyDescent="0.3">
      <c r="D1065" s="37"/>
      <c r="J1065" s="37"/>
      <c r="K1065" s="37"/>
      <c r="L1065" s="37"/>
      <c r="M1065" s="37"/>
      <c r="N1065" s="37"/>
    </row>
    <row r="1066" spans="4:14" s="35" customFormat="1" x14ac:dyDescent="0.3">
      <c r="D1066" s="37"/>
      <c r="J1066" s="37"/>
      <c r="K1066" s="37"/>
      <c r="L1066" s="37"/>
      <c r="M1066" s="37"/>
      <c r="N1066" s="37"/>
    </row>
    <row r="1067" spans="4:14" s="35" customFormat="1" x14ac:dyDescent="0.3">
      <c r="D1067" s="37"/>
      <c r="J1067" s="37"/>
      <c r="K1067" s="37"/>
      <c r="L1067" s="37"/>
      <c r="M1067" s="37"/>
      <c r="N1067" s="37"/>
    </row>
    <row r="1068" spans="4:14" s="35" customFormat="1" x14ac:dyDescent="0.3">
      <c r="D1068" s="37"/>
      <c r="J1068" s="37"/>
      <c r="K1068" s="37"/>
      <c r="L1068" s="37"/>
      <c r="M1068" s="37"/>
      <c r="N1068" s="37"/>
    </row>
    <row r="1069" spans="4:14" s="35" customFormat="1" x14ac:dyDescent="0.3">
      <c r="D1069" s="37"/>
      <c r="J1069" s="37"/>
      <c r="K1069" s="37"/>
      <c r="L1069" s="37"/>
      <c r="M1069" s="37"/>
      <c r="N1069" s="37"/>
    </row>
    <row r="1070" spans="4:14" s="35" customFormat="1" x14ac:dyDescent="0.3">
      <c r="D1070" s="37"/>
      <c r="J1070" s="37"/>
      <c r="K1070" s="37"/>
      <c r="L1070" s="37"/>
      <c r="M1070" s="37"/>
      <c r="N1070" s="37"/>
    </row>
    <row r="1071" spans="4:14" s="35" customFormat="1" x14ac:dyDescent="0.3">
      <c r="D1071" s="37"/>
      <c r="J1071" s="37"/>
      <c r="K1071" s="37"/>
      <c r="L1071" s="37"/>
      <c r="M1071" s="37"/>
      <c r="N1071" s="37"/>
    </row>
    <row r="1072" spans="4:14" s="35" customFormat="1" x14ac:dyDescent="0.3">
      <c r="D1072" s="37"/>
      <c r="J1072" s="37"/>
      <c r="K1072" s="37"/>
      <c r="L1072" s="37"/>
      <c r="M1072" s="37"/>
      <c r="N1072" s="37"/>
    </row>
    <row r="1073" spans="4:14" s="35" customFormat="1" x14ac:dyDescent="0.3">
      <c r="D1073" s="37"/>
      <c r="J1073" s="37"/>
      <c r="K1073" s="37"/>
      <c r="L1073" s="37"/>
      <c r="M1073" s="37"/>
      <c r="N1073" s="37"/>
    </row>
    <row r="1074" spans="4:14" s="35" customFormat="1" x14ac:dyDescent="0.3">
      <c r="D1074" s="37"/>
      <c r="J1074" s="37"/>
      <c r="K1074" s="37"/>
      <c r="L1074" s="37"/>
      <c r="M1074" s="37"/>
      <c r="N1074" s="37"/>
    </row>
    <row r="1075" spans="4:14" s="35" customFormat="1" x14ac:dyDescent="0.3">
      <c r="D1075" s="37"/>
      <c r="J1075" s="37"/>
      <c r="K1075" s="37"/>
      <c r="L1075" s="37"/>
      <c r="M1075" s="37"/>
      <c r="N1075" s="37"/>
    </row>
    <row r="1076" spans="4:14" s="35" customFormat="1" x14ac:dyDescent="0.3">
      <c r="D1076" s="37"/>
      <c r="J1076" s="37"/>
      <c r="K1076" s="37"/>
      <c r="L1076" s="37"/>
      <c r="M1076" s="37"/>
      <c r="N1076" s="37"/>
    </row>
    <row r="1077" spans="4:14" s="35" customFormat="1" x14ac:dyDescent="0.3">
      <c r="D1077" s="37"/>
      <c r="J1077" s="37"/>
      <c r="K1077" s="37"/>
      <c r="L1077" s="37"/>
      <c r="M1077" s="37"/>
      <c r="N1077" s="37"/>
    </row>
    <row r="1078" spans="4:14" s="35" customFormat="1" x14ac:dyDescent="0.3">
      <c r="D1078" s="37"/>
      <c r="J1078" s="37"/>
      <c r="K1078" s="37"/>
      <c r="L1078" s="37"/>
      <c r="M1078" s="37"/>
      <c r="N1078" s="37"/>
    </row>
    <row r="1079" spans="4:14" s="35" customFormat="1" x14ac:dyDescent="0.3">
      <c r="D1079" s="37"/>
      <c r="J1079" s="37"/>
      <c r="K1079" s="37"/>
      <c r="L1079" s="37"/>
      <c r="M1079" s="37"/>
      <c r="N1079" s="37"/>
    </row>
    <row r="1080" spans="4:14" s="35" customFormat="1" x14ac:dyDescent="0.3">
      <c r="D1080" s="37"/>
      <c r="J1080" s="37"/>
      <c r="K1080" s="37"/>
      <c r="L1080" s="37"/>
      <c r="M1080" s="37"/>
      <c r="N1080" s="37"/>
    </row>
    <row r="1081" spans="4:14" s="35" customFormat="1" x14ac:dyDescent="0.3">
      <c r="D1081" s="37"/>
      <c r="J1081" s="37"/>
      <c r="K1081" s="37"/>
      <c r="L1081" s="37"/>
      <c r="M1081" s="37"/>
      <c r="N1081" s="37"/>
    </row>
    <row r="1082" spans="4:14" s="35" customFormat="1" x14ac:dyDescent="0.3">
      <c r="D1082" s="37"/>
      <c r="J1082" s="37"/>
      <c r="K1082" s="37"/>
      <c r="L1082" s="37"/>
      <c r="M1082" s="37"/>
      <c r="N1082" s="37"/>
    </row>
    <row r="1083" spans="4:14" s="35" customFormat="1" x14ac:dyDescent="0.3">
      <c r="D1083" s="37"/>
      <c r="J1083" s="37"/>
      <c r="K1083" s="37"/>
      <c r="L1083" s="37"/>
      <c r="M1083" s="37"/>
      <c r="N1083" s="37"/>
    </row>
    <row r="1084" spans="4:14" s="35" customFormat="1" x14ac:dyDescent="0.3">
      <c r="D1084" s="37"/>
      <c r="J1084" s="37"/>
      <c r="K1084" s="37"/>
      <c r="L1084" s="37"/>
      <c r="M1084" s="37"/>
      <c r="N1084" s="37"/>
    </row>
    <row r="1085" spans="4:14" s="35" customFormat="1" x14ac:dyDescent="0.3">
      <c r="D1085" s="37"/>
      <c r="J1085" s="37"/>
      <c r="K1085" s="37"/>
      <c r="L1085" s="37"/>
      <c r="M1085" s="37"/>
      <c r="N1085" s="37"/>
    </row>
    <row r="1086" spans="4:14" s="35" customFormat="1" x14ac:dyDescent="0.3">
      <c r="D1086" s="37"/>
      <c r="J1086" s="37"/>
      <c r="K1086" s="37"/>
      <c r="L1086" s="37"/>
      <c r="M1086" s="37"/>
      <c r="N1086" s="37"/>
    </row>
    <row r="1087" spans="4:14" s="35" customFormat="1" x14ac:dyDescent="0.3">
      <c r="D1087" s="37"/>
      <c r="J1087" s="37"/>
      <c r="K1087" s="37"/>
      <c r="L1087" s="37"/>
      <c r="M1087" s="37"/>
      <c r="N1087" s="37"/>
    </row>
    <row r="1088" spans="4:14" s="35" customFormat="1" x14ac:dyDescent="0.3">
      <c r="D1088" s="37"/>
      <c r="J1088" s="37"/>
      <c r="K1088" s="37"/>
      <c r="L1088" s="37"/>
      <c r="M1088" s="37"/>
      <c r="N1088" s="37"/>
    </row>
    <row r="1089" spans="4:14" s="35" customFormat="1" x14ac:dyDescent="0.3">
      <c r="D1089" s="37"/>
      <c r="J1089" s="37"/>
      <c r="K1089" s="37"/>
      <c r="L1089" s="37"/>
      <c r="M1089" s="37"/>
      <c r="N1089" s="37"/>
    </row>
    <row r="1090" spans="4:14" s="35" customFormat="1" x14ac:dyDescent="0.3">
      <c r="D1090" s="37"/>
      <c r="J1090" s="37"/>
      <c r="K1090" s="37"/>
      <c r="L1090" s="37"/>
      <c r="M1090" s="37"/>
      <c r="N1090" s="37"/>
    </row>
    <row r="1091" spans="4:14" s="35" customFormat="1" x14ac:dyDescent="0.3">
      <c r="D1091" s="37"/>
      <c r="J1091" s="37"/>
      <c r="K1091" s="37"/>
      <c r="L1091" s="37"/>
      <c r="M1091" s="37"/>
      <c r="N1091" s="37"/>
    </row>
    <row r="1092" spans="4:14" s="35" customFormat="1" x14ac:dyDescent="0.3">
      <c r="D1092" s="37"/>
      <c r="J1092" s="37"/>
      <c r="K1092" s="37"/>
      <c r="L1092" s="37"/>
      <c r="M1092" s="37"/>
      <c r="N1092" s="37"/>
    </row>
    <row r="1093" spans="4:14" s="35" customFormat="1" x14ac:dyDescent="0.3">
      <c r="D1093" s="37"/>
      <c r="J1093" s="37"/>
      <c r="K1093" s="37"/>
      <c r="L1093" s="37"/>
      <c r="M1093" s="37"/>
      <c r="N1093" s="37"/>
    </row>
    <row r="1094" spans="4:14" s="35" customFormat="1" x14ac:dyDescent="0.3">
      <c r="D1094" s="37"/>
      <c r="J1094" s="37"/>
      <c r="K1094" s="37"/>
      <c r="L1094" s="37"/>
      <c r="M1094" s="37"/>
      <c r="N1094" s="37"/>
    </row>
    <row r="1095" spans="4:14" s="35" customFormat="1" x14ac:dyDescent="0.3">
      <c r="D1095" s="37"/>
      <c r="J1095" s="37"/>
      <c r="K1095" s="37"/>
      <c r="L1095" s="37"/>
      <c r="M1095" s="37"/>
      <c r="N1095" s="37"/>
    </row>
    <row r="1096" spans="4:14" s="35" customFormat="1" x14ac:dyDescent="0.3">
      <c r="D1096" s="37"/>
      <c r="J1096" s="37"/>
      <c r="K1096" s="37"/>
      <c r="L1096" s="37"/>
      <c r="M1096" s="37"/>
      <c r="N1096" s="37"/>
    </row>
    <row r="1097" spans="4:14" s="35" customFormat="1" x14ac:dyDescent="0.3">
      <c r="D1097" s="37"/>
      <c r="J1097" s="37"/>
      <c r="K1097" s="37"/>
      <c r="L1097" s="37"/>
      <c r="M1097" s="37"/>
      <c r="N1097" s="37"/>
    </row>
    <row r="1098" spans="4:14" s="35" customFormat="1" x14ac:dyDescent="0.3">
      <c r="D1098" s="37"/>
      <c r="J1098" s="37"/>
      <c r="K1098" s="37"/>
      <c r="L1098" s="37"/>
      <c r="M1098" s="37"/>
      <c r="N1098" s="37"/>
    </row>
    <row r="1099" spans="4:14" s="35" customFormat="1" x14ac:dyDescent="0.3">
      <c r="D1099" s="37"/>
      <c r="J1099" s="37"/>
      <c r="K1099" s="37"/>
      <c r="L1099" s="37"/>
      <c r="M1099" s="37"/>
      <c r="N1099" s="37"/>
    </row>
    <row r="1100" spans="4:14" s="35" customFormat="1" x14ac:dyDescent="0.3">
      <c r="D1100" s="37"/>
      <c r="J1100" s="37"/>
      <c r="K1100" s="37"/>
      <c r="L1100" s="37"/>
      <c r="M1100" s="37"/>
      <c r="N1100" s="37"/>
    </row>
    <row r="1101" spans="4:14" s="35" customFormat="1" x14ac:dyDescent="0.3">
      <c r="D1101" s="37"/>
      <c r="J1101" s="37"/>
      <c r="K1101" s="37"/>
      <c r="L1101" s="37"/>
      <c r="M1101" s="37"/>
      <c r="N1101" s="37"/>
    </row>
    <row r="1102" spans="4:14" s="35" customFormat="1" x14ac:dyDescent="0.3">
      <c r="D1102" s="37"/>
      <c r="J1102" s="37"/>
      <c r="K1102" s="37"/>
      <c r="L1102" s="37"/>
      <c r="M1102" s="37"/>
      <c r="N1102" s="37"/>
    </row>
    <row r="1103" spans="4:14" s="35" customFormat="1" x14ac:dyDescent="0.3">
      <c r="D1103" s="37"/>
      <c r="J1103" s="37"/>
      <c r="K1103" s="37"/>
      <c r="L1103" s="37"/>
      <c r="M1103" s="37"/>
      <c r="N1103" s="37"/>
    </row>
    <row r="1104" spans="4:14" s="35" customFormat="1" x14ac:dyDescent="0.3">
      <c r="D1104" s="37"/>
      <c r="J1104" s="37"/>
      <c r="K1104" s="37"/>
      <c r="L1104" s="37"/>
      <c r="M1104" s="37"/>
      <c r="N1104" s="37"/>
    </row>
    <row r="1105" spans="4:14" s="35" customFormat="1" x14ac:dyDescent="0.3">
      <c r="D1105" s="37"/>
      <c r="J1105" s="37"/>
      <c r="K1105" s="37"/>
      <c r="L1105" s="37"/>
      <c r="M1105" s="37"/>
      <c r="N1105" s="37"/>
    </row>
    <row r="1106" spans="4:14" s="35" customFormat="1" x14ac:dyDescent="0.3">
      <c r="D1106" s="37"/>
      <c r="J1106" s="37"/>
      <c r="K1106" s="37"/>
      <c r="L1106" s="37"/>
      <c r="M1106" s="37"/>
      <c r="N1106" s="37"/>
    </row>
    <row r="1107" spans="4:14" s="35" customFormat="1" x14ac:dyDescent="0.3">
      <c r="D1107" s="37"/>
      <c r="J1107" s="37"/>
      <c r="K1107" s="37"/>
      <c r="L1107" s="37"/>
      <c r="M1107" s="37"/>
      <c r="N1107" s="37"/>
    </row>
    <row r="1108" spans="4:14" s="35" customFormat="1" x14ac:dyDescent="0.3">
      <c r="D1108" s="37"/>
      <c r="J1108" s="37"/>
      <c r="K1108" s="37"/>
      <c r="L1108" s="37"/>
      <c r="M1108" s="37"/>
      <c r="N1108" s="37"/>
    </row>
    <row r="1109" spans="4:14" s="35" customFormat="1" x14ac:dyDescent="0.3">
      <c r="D1109" s="37"/>
      <c r="J1109" s="37"/>
      <c r="K1109" s="37"/>
      <c r="L1109" s="37"/>
      <c r="M1109" s="37"/>
      <c r="N1109" s="37"/>
    </row>
    <row r="1110" spans="4:14" s="35" customFormat="1" x14ac:dyDescent="0.3">
      <c r="D1110" s="37"/>
      <c r="J1110" s="37"/>
      <c r="K1110" s="37"/>
      <c r="L1110" s="37"/>
      <c r="M1110" s="37"/>
      <c r="N1110" s="37"/>
    </row>
    <row r="1111" spans="4:14" s="35" customFormat="1" x14ac:dyDescent="0.3">
      <c r="D1111" s="37"/>
      <c r="J1111" s="37"/>
      <c r="K1111" s="37"/>
      <c r="L1111" s="37"/>
      <c r="M1111" s="37"/>
      <c r="N1111" s="37"/>
    </row>
    <row r="1112" spans="4:14" s="35" customFormat="1" x14ac:dyDescent="0.3">
      <c r="D1112" s="37"/>
      <c r="J1112" s="37"/>
      <c r="K1112" s="37"/>
      <c r="L1112" s="37"/>
      <c r="M1112" s="37"/>
      <c r="N1112" s="37"/>
    </row>
    <row r="1113" spans="4:14" s="35" customFormat="1" x14ac:dyDescent="0.3">
      <c r="D1113" s="37"/>
      <c r="J1113" s="37"/>
      <c r="K1113" s="37"/>
      <c r="L1113" s="37"/>
      <c r="M1113" s="37"/>
      <c r="N1113" s="37"/>
    </row>
    <row r="1114" spans="4:14" s="35" customFormat="1" x14ac:dyDescent="0.3">
      <c r="D1114" s="37"/>
      <c r="J1114" s="37"/>
      <c r="K1114" s="37"/>
      <c r="L1114" s="37"/>
      <c r="M1114" s="37"/>
      <c r="N1114" s="37"/>
    </row>
    <row r="1115" spans="4:14" s="35" customFormat="1" x14ac:dyDescent="0.3">
      <c r="D1115" s="37"/>
      <c r="J1115" s="37"/>
      <c r="K1115" s="37"/>
      <c r="L1115" s="37"/>
      <c r="M1115" s="37"/>
      <c r="N1115" s="37"/>
    </row>
    <row r="1116" spans="4:14" s="35" customFormat="1" x14ac:dyDescent="0.3">
      <c r="D1116" s="37"/>
      <c r="J1116" s="37"/>
      <c r="K1116" s="37"/>
      <c r="L1116" s="37"/>
      <c r="M1116" s="37"/>
      <c r="N1116" s="37"/>
    </row>
    <row r="1117" spans="4:14" s="35" customFormat="1" x14ac:dyDescent="0.3">
      <c r="D1117" s="37"/>
      <c r="J1117" s="37"/>
      <c r="K1117" s="37"/>
      <c r="L1117" s="37"/>
      <c r="M1117" s="37"/>
      <c r="N1117" s="37"/>
    </row>
    <row r="1118" spans="4:14" s="35" customFormat="1" x14ac:dyDescent="0.3">
      <c r="D1118" s="37"/>
      <c r="J1118" s="37"/>
      <c r="K1118" s="37"/>
      <c r="L1118" s="37"/>
      <c r="M1118" s="37"/>
      <c r="N1118" s="37"/>
    </row>
    <row r="1119" spans="4:14" s="35" customFormat="1" x14ac:dyDescent="0.3">
      <c r="D1119" s="37"/>
      <c r="J1119" s="37"/>
      <c r="K1119" s="37"/>
      <c r="L1119" s="37"/>
      <c r="M1119" s="37"/>
      <c r="N1119" s="37"/>
    </row>
    <row r="1120" spans="4:14" s="35" customFormat="1" x14ac:dyDescent="0.3">
      <c r="D1120" s="37"/>
      <c r="J1120" s="37"/>
      <c r="K1120" s="37"/>
      <c r="L1120" s="37"/>
      <c r="M1120" s="37"/>
      <c r="N1120" s="37"/>
    </row>
    <row r="1121" spans="4:14" s="35" customFormat="1" x14ac:dyDescent="0.3">
      <c r="D1121" s="37"/>
      <c r="J1121" s="37"/>
      <c r="K1121" s="37"/>
      <c r="L1121" s="37"/>
      <c r="M1121" s="37"/>
      <c r="N1121" s="37"/>
    </row>
    <row r="1122" spans="4:14" s="35" customFormat="1" x14ac:dyDescent="0.3">
      <c r="D1122" s="37"/>
      <c r="J1122" s="37"/>
      <c r="K1122" s="37"/>
      <c r="L1122" s="37"/>
      <c r="M1122" s="37"/>
      <c r="N1122" s="37"/>
    </row>
    <row r="1123" spans="4:14" s="35" customFormat="1" x14ac:dyDescent="0.3">
      <c r="D1123" s="37"/>
      <c r="J1123" s="37"/>
      <c r="K1123" s="37"/>
      <c r="L1123" s="37"/>
      <c r="M1123" s="37"/>
      <c r="N1123" s="37"/>
    </row>
    <row r="1124" spans="4:14" s="35" customFormat="1" x14ac:dyDescent="0.3">
      <c r="D1124" s="37"/>
      <c r="J1124" s="37"/>
      <c r="K1124" s="37"/>
      <c r="L1124" s="37"/>
      <c r="M1124" s="37"/>
      <c r="N1124" s="37"/>
    </row>
    <row r="1125" spans="4:14" s="35" customFormat="1" x14ac:dyDescent="0.3">
      <c r="D1125" s="37"/>
      <c r="J1125" s="37"/>
      <c r="K1125" s="37"/>
      <c r="L1125" s="37"/>
      <c r="M1125" s="37"/>
      <c r="N1125" s="37"/>
    </row>
    <row r="1126" spans="4:14" s="35" customFormat="1" x14ac:dyDescent="0.3">
      <c r="D1126" s="37"/>
      <c r="J1126" s="37"/>
      <c r="K1126" s="37"/>
      <c r="L1126" s="37"/>
      <c r="M1126" s="37"/>
      <c r="N1126" s="37"/>
    </row>
    <row r="1127" spans="4:14" s="35" customFormat="1" x14ac:dyDescent="0.3">
      <c r="D1127" s="37"/>
      <c r="J1127" s="37"/>
      <c r="K1127" s="37"/>
      <c r="L1127" s="37"/>
      <c r="M1127" s="37"/>
      <c r="N1127" s="37"/>
    </row>
    <row r="1128" spans="4:14" s="35" customFormat="1" x14ac:dyDescent="0.3">
      <c r="D1128" s="37"/>
      <c r="J1128" s="37"/>
      <c r="K1128" s="37"/>
      <c r="L1128" s="37"/>
      <c r="M1128" s="37"/>
      <c r="N1128" s="37"/>
    </row>
    <row r="1129" spans="4:14" s="35" customFormat="1" x14ac:dyDescent="0.3">
      <c r="D1129" s="37"/>
      <c r="J1129" s="37"/>
      <c r="K1129" s="37"/>
      <c r="L1129" s="37"/>
      <c r="M1129" s="37"/>
      <c r="N1129" s="37"/>
    </row>
    <row r="1130" spans="4:14" s="35" customFormat="1" x14ac:dyDescent="0.3">
      <c r="D1130" s="37"/>
      <c r="J1130" s="37"/>
      <c r="K1130" s="37"/>
      <c r="L1130" s="37"/>
      <c r="M1130" s="37"/>
      <c r="N1130" s="37"/>
    </row>
    <row r="1131" spans="4:14" s="35" customFormat="1" x14ac:dyDescent="0.3">
      <c r="D1131" s="37"/>
      <c r="J1131" s="37"/>
      <c r="K1131" s="37"/>
      <c r="L1131" s="37"/>
      <c r="M1131" s="37"/>
      <c r="N1131" s="37"/>
    </row>
    <row r="1132" spans="4:14" s="35" customFormat="1" x14ac:dyDescent="0.3">
      <c r="D1132" s="37"/>
      <c r="J1132" s="37"/>
      <c r="K1132" s="37"/>
      <c r="L1132" s="37"/>
      <c r="M1132" s="37"/>
      <c r="N1132" s="37"/>
    </row>
    <row r="1133" spans="4:14" s="35" customFormat="1" x14ac:dyDescent="0.3">
      <c r="D1133" s="37"/>
      <c r="J1133" s="37"/>
      <c r="K1133" s="37"/>
      <c r="L1133" s="37"/>
      <c r="M1133" s="37"/>
      <c r="N1133" s="37"/>
    </row>
    <row r="1134" spans="4:14" s="35" customFormat="1" x14ac:dyDescent="0.3">
      <c r="D1134" s="37"/>
      <c r="J1134" s="37"/>
      <c r="K1134" s="37"/>
      <c r="L1134" s="37"/>
      <c r="M1134" s="37"/>
      <c r="N1134" s="37"/>
    </row>
    <row r="1135" spans="4:14" s="35" customFormat="1" x14ac:dyDescent="0.3">
      <c r="D1135" s="37"/>
      <c r="J1135" s="37"/>
      <c r="K1135" s="37"/>
      <c r="L1135" s="37"/>
      <c r="M1135" s="37"/>
      <c r="N1135" s="37"/>
    </row>
    <row r="1136" spans="4:14" s="35" customFormat="1" x14ac:dyDescent="0.3">
      <c r="D1136" s="37"/>
      <c r="J1136" s="37"/>
      <c r="K1136" s="37"/>
      <c r="L1136" s="37"/>
      <c r="M1136" s="37"/>
      <c r="N1136" s="37"/>
    </row>
    <row r="1137" spans="4:14" s="35" customFormat="1" x14ac:dyDescent="0.3">
      <c r="D1137" s="37"/>
      <c r="J1137" s="37"/>
      <c r="K1137" s="37"/>
      <c r="L1137" s="37"/>
      <c r="M1137" s="37"/>
      <c r="N1137" s="37"/>
    </row>
    <row r="1138" spans="4:14" s="35" customFormat="1" x14ac:dyDescent="0.3">
      <c r="D1138" s="37"/>
      <c r="J1138" s="37"/>
      <c r="K1138" s="37"/>
      <c r="L1138" s="37"/>
      <c r="M1138" s="37"/>
      <c r="N1138" s="37"/>
    </row>
    <row r="1139" spans="4:14" s="35" customFormat="1" x14ac:dyDescent="0.3">
      <c r="D1139" s="37"/>
      <c r="J1139" s="37"/>
      <c r="K1139" s="37"/>
      <c r="L1139" s="37"/>
      <c r="M1139" s="37"/>
      <c r="N1139" s="37"/>
    </row>
    <row r="1140" spans="4:14" s="35" customFormat="1" x14ac:dyDescent="0.3">
      <c r="D1140" s="37"/>
      <c r="J1140" s="37"/>
      <c r="K1140" s="37"/>
      <c r="L1140" s="37"/>
      <c r="M1140" s="37"/>
      <c r="N1140" s="37"/>
    </row>
    <row r="1141" spans="4:14" s="35" customFormat="1" x14ac:dyDescent="0.3">
      <c r="D1141" s="37"/>
      <c r="J1141" s="37"/>
      <c r="K1141" s="37"/>
      <c r="L1141" s="37"/>
      <c r="M1141" s="37"/>
      <c r="N1141" s="37"/>
    </row>
    <row r="1142" spans="4:14" s="35" customFormat="1" x14ac:dyDescent="0.3">
      <c r="D1142" s="37"/>
      <c r="J1142" s="37"/>
      <c r="K1142" s="37"/>
      <c r="L1142" s="37"/>
      <c r="M1142" s="37"/>
      <c r="N1142" s="37"/>
    </row>
    <row r="1143" spans="4:14" s="35" customFormat="1" x14ac:dyDescent="0.3">
      <c r="D1143" s="37"/>
      <c r="J1143" s="37"/>
      <c r="K1143" s="37"/>
      <c r="L1143" s="37"/>
      <c r="M1143" s="37"/>
      <c r="N1143" s="37"/>
    </row>
    <row r="1144" spans="4:14" s="35" customFormat="1" x14ac:dyDescent="0.3">
      <c r="D1144" s="37"/>
      <c r="J1144" s="37"/>
      <c r="K1144" s="37"/>
      <c r="L1144" s="37"/>
      <c r="M1144" s="37"/>
      <c r="N1144" s="37"/>
    </row>
    <row r="1145" spans="4:14" s="35" customFormat="1" x14ac:dyDescent="0.3">
      <c r="D1145" s="37"/>
      <c r="J1145" s="37"/>
      <c r="K1145" s="37"/>
      <c r="L1145" s="37"/>
      <c r="M1145" s="37"/>
      <c r="N1145" s="37"/>
    </row>
    <row r="1146" spans="4:14" s="35" customFormat="1" x14ac:dyDescent="0.3">
      <c r="D1146" s="37"/>
      <c r="J1146" s="37"/>
      <c r="K1146" s="37"/>
      <c r="L1146" s="37"/>
      <c r="M1146" s="37"/>
      <c r="N1146" s="37"/>
    </row>
    <row r="1147" spans="4:14" s="35" customFormat="1" x14ac:dyDescent="0.3">
      <c r="D1147" s="37"/>
      <c r="J1147" s="37"/>
      <c r="K1147" s="37"/>
      <c r="L1147" s="37"/>
      <c r="M1147" s="37"/>
      <c r="N1147" s="37"/>
    </row>
    <row r="1148" spans="4:14" s="35" customFormat="1" x14ac:dyDescent="0.3">
      <c r="D1148" s="37"/>
      <c r="J1148" s="37"/>
      <c r="K1148" s="37"/>
      <c r="L1148" s="37"/>
      <c r="M1148" s="37"/>
      <c r="N1148" s="37"/>
    </row>
    <row r="1149" spans="4:14" s="35" customFormat="1" x14ac:dyDescent="0.3">
      <c r="D1149" s="37"/>
      <c r="J1149" s="37"/>
      <c r="K1149" s="37"/>
      <c r="L1149" s="37"/>
      <c r="M1149" s="37"/>
      <c r="N1149" s="37"/>
    </row>
    <row r="1150" spans="4:14" s="35" customFormat="1" x14ac:dyDescent="0.3">
      <c r="D1150" s="37"/>
      <c r="J1150" s="37"/>
      <c r="K1150" s="37"/>
      <c r="L1150" s="37"/>
      <c r="M1150" s="37"/>
      <c r="N1150" s="37"/>
    </row>
    <row r="1151" spans="4:14" s="35" customFormat="1" x14ac:dyDescent="0.3">
      <c r="D1151" s="37"/>
      <c r="J1151" s="37"/>
      <c r="K1151" s="37"/>
      <c r="L1151" s="37"/>
      <c r="M1151" s="37"/>
      <c r="N1151" s="37"/>
    </row>
    <row r="1152" spans="4:14" s="35" customFormat="1" x14ac:dyDescent="0.3">
      <c r="D1152" s="37"/>
      <c r="J1152" s="37"/>
      <c r="K1152" s="37"/>
      <c r="L1152" s="37"/>
      <c r="M1152" s="37"/>
      <c r="N1152" s="37"/>
    </row>
    <row r="1153" spans="4:14" s="35" customFormat="1" x14ac:dyDescent="0.3">
      <c r="D1153" s="37"/>
      <c r="J1153" s="37"/>
      <c r="K1153" s="37"/>
      <c r="L1153" s="37"/>
      <c r="M1153" s="37"/>
      <c r="N1153" s="37"/>
    </row>
    <row r="1154" spans="4:14" s="35" customFormat="1" x14ac:dyDescent="0.3">
      <c r="D1154" s="37"/>
      <c r="J1154" s="37"/>
      <c r="K1154" s="37"/>
      <c r="L1154" s="37"/>
      <c r="M1154" s="37"/>
      <c r="N1154" s="37"/>
    </row>
    <row r="1155" spans="4:14" s="35" customFormat="1" x14ac:dyDescent="0.3">
      <c r="D1155" s="37"/>
      <c r="J1155" s="37"/>
      <c r="K1155" s="37"/>
      <c r="L1155" s="37"/>
      <c r="M1155" s="37"/>
      <c r="N1155" s="37"/>
    </row>
    <row r="1156" spans="4:14" s="35" customFormat="1" x14ac:dyDescent="0.3">
      <c r="D1156" s="37"/>
      <c r="J1156" s="37"/>
      <c r="K1156" s="37"/>
      <c r="L1156" s="37"/>
      <c r="M1156" s="37"/>
      <c r="N1156" s="37"/>
    </row>
    <row r="1157" spans="4:14" s="35" customFormat="1" x14ac:dyDescent="0.3">
      <c r="D1157" s="37"/>
      <c r="J1157" s="37"/>
      <c r="K1157" s="37"/>
      <c r="L1157" s="37"/>
      <c r="M1157" s="37"/>
      <c r="N1157" s="37"/>
    </row>
    <row r="1158" spans="4:14" s="35" customFormat="1" x14ac:dyDescent="0.3">
      <c r="D1158" s="37"/>
      <c r="J1158" s="37"/>
      <c r="K1158" s="37"/>
      <c r="L1158" s="37"/>
      <c r="M1158" s="37"/>
      <c r="N1158" s="37"/>
    </row>
    <row r="1159" spans="4:14" s="35" customFormat="1" x14ac:dyDescent="0.3">
      <c r="D1159" s="37"/>
      <c r="J1159" s="37"/>
      <c r="K1159" s="37"/>
      <c r="L1159" s="37"/>
      <c r="M1159" s="37"/>
      <c r="N1159" s="37"/>
    </row>
    <row r="1160" spans="4:14" s="35" customFormat="1" x14ac:dyDescent="0.3">
      <c r="D1160" s="37"/>
      <c r="J1160" s="37"/>
      <c r="K1160" s="37"/>
      <c r="L1160" s="37"/>
      <c r="M1160" s="37"/>
      <c r="N1160" s="37"/>
    </row>
    <row r="1161" spans="4:14" s="35" customFormat="1" x14ac:dyDescent="0.3">
      <c r="D1161" s="37"/>
      <c r="J1161" s="37"/>
      <c r="K1161" s="37"/>
      <c r="L1161" s="37"/>
      <c r="M1161" s="37"/>
      <c r="N1161" s="37"/>
    </row>
    <row r="1162" spans="4:14" s="35" customFormat="1" x14ac:dyDescent="0.3">
      <c r="D1162" s="37"/>
      <c r="J1162" s="37"/>
      <c r="K1162" s="37"/>
      <c r="L1162" s="37"/>
      <c r="M1162" s="37"/>
      <c r="N1162" s="37"/>
    </row>
    <row r="1163" spans="4:14" s="35" customFormat="1" x14ac:dyDescent="0.3">
      <c r="D1163" s="37"/>
      <c r="J1163" s="37"/>
      <c r="K1163" s="37"/>
      <c r="L1163" s="37"/>
      <c r="M1163" s="37"/>
      <c r="N1163" s="37"/>
    </row>
    <row r="1164" spans="4:14" s="35" customFormat="1" x14ac:dyDescent="0.3">
      <c r="D1164" s="37"/>
      <c r="J1164" s="37"/>
      <c r="K1164" s="37"/>
      <c r="L1164" s="37"/>
      <c r="M1164" s="37"/>
      <c r="N1164" s="37"/>
    </row>
    <row r="1165" spans="4:14" s="35" customFormat="1" x14ac:dyDescent="0.3">
      <c r="D1165" s="37"/>
      <c r="J1165" s="37"/>
      <c r="K1165" s="37"/>
      <c r="L1165" s="37"/>
      <c r="M1165" s="37"/>
      <c r="N1165" s="37"/>
    </row>
    <row r="1166" spans="4:14" s="35" customFormat="1" x14ac:dyDescent="0.3">
      <c r="D1166" s="37"/>
      <c r="J1166" s="37"/>
      <c r="K1166" s="37"/>
      <c r="L1166" s="37"/>
      <c r="M1166" s="37"/>
      <c r="N1166" s="37"/>
    </row>
    <row r="1167" spans="4:14" s="35" customFormat="1" x14ac:dyDescent="0.3">
      <c r="D1167" s="37"/>
      <c r="J1167" s="37"/>
      <c r="K1167" s="37"/>
      <c r="L1167" s="37"/>
      <c r="M1167" s="37"/>
      <c r="N1167" s="37"/>
    </row>
    <row r="1168" spans="4:14" s="35" customFormat="1" x14ac:dyDescent="0.3">
      <c r="D1168" s="37"/>
      <c r="J1168" s="37"/>
      <c r="K1168" s="37"/>
      <c r="L1168" s="37"/>
      <c r="M1168" s="37"/>
      <c r="N1168" s="37"/>
    </row>
    <row r="1169" spans="4:14" s="35" customFormat="1" x14ac:dyDescent="0.3">
      <c r="D1169" s="37"/>
      <c r="J1169" s="37"/>
      <c r="K1169" s="37"/>
      <c r="L1169" s="37"/>
      <c r="M1169" s="37"/>
      <c r="N1169" s="37"/>
    </row>
    <row r="1170" spans="4:14" s="35" customFormat="1" x14ac:dyDescent="0.3">
      <c r="D1170" s="37"/>
      <c r="J1170" s="37"/>
      <c r="K1170" s="37"/>
      <c r="L1170" s="37"/>
      <c r="M1170" s="37"/>
      <c r="N1170" s="37"/>
    </row>
    <row r="1171" spans="4:14" s="35" customFormat="1" x14ac:dyDescent="0.3">
      <c r="D1171" s="37"/>
      <c r="J1171" s="37"/>
      <c r="K1171" s="37"/>
      <c r="L1171" s="37"/>
      <c r="M1171" s="37"/>
      <c r="N1171" s="37"/>
    </row>
    <row r="1172" spans="4:14" s="35" customFormat="1" x14ac:dyDescent="0.3">
      <c r="D1172" s="37"/>
      <c r="J1172" s="37"/>
      <c r="K1172" s="37"/>
      <c r="L1172" s="37"/>
      <c r="M1172" s="37"/>
      <c r="N1172" s="37"/>
    </row>
    <row r="1173" spans="4:14" s="35" customFormat="1" x14ac:dyDescent="0.3">
      <c r="D1173" s="37"/>
      <c r="J1173" s="37"/>
      <c r="K1173" s="37"/>
      <c r="L1173" s="37"/>
      <c r="M1173" s="37"/>
      <c r="N1173" s="37"/>
    </row>
    <row r="1174" spans="4:14" s="35" customFormat="1" x14ac:dyDescent="0.3">
      <c r="D1174" s="37"/>
      <c r="J1174" s="37"/>
      <c r="K1174" s="37"/>
      <c r="L1174" s="37"/>
      <c r="M1174" s="37"/>
      <c r="N1174" s="37"/>
    </row>
    <row r="1175" spans="4:14" s="35" customFormat="1" x14ac:dyDescent="0.3">
      <c r="D1175" s="37"/>
      <c r="J1175" s="37"/>
      <c r="K1175" s="37"/>
      <c r="L1175" s="37"/>
      <c r="M1175" s="37"/>
      <c r="N1175" s="37"/>
    </row>
    <row r="1176" spans="4:14" s="35" customFormat="1" x14ac:dyDescent="0.3">
      <c r="D1176" s="37"/>
      <c r="J1176" s="37"/>
      <c r="K1176" s="37"/>
      <c r="L1176" s="37"/>
      <c r="M1176" s="37"/>
      <c r="N1176" s="37"/>
    </row>
    <row r="1177" spans="4:14" s="35" customFormat="1" x14ac:dyDescent="0.3">
      <c r="D1177" s="37"/>
      <c r="J1177" s="37"/>
      <c r="K1177" s="37"/>
      <c r="L1177" s="37"/>
      <c r="M1177" s="37"/>
      <c r="N1177" s="37"/>
    </row>
    <row r="1178" spans="4:14" s="35" customFormat="1" x14ac:dyDescent="0.3">
      <c r="D1178" s="37"/>
      <c r="J1178" s="37"/>
      <c r="K1178" s="37"/>
      <c r="L1178" s="37"/>
      <c r="M1178" s="37"/>
      <c r="N1178" s="37"/>
    </row>
    <row r="1179" spans="4:14" s="35" customFormat="1" x14ac:dyDescent="0.3">
      <c r="D1179" s="37"/>
      <c r="J1179" s="37"/>
      <c r="K1179" s="37"/>
      <c r="L1179" s="37"/>
      <c r="M1179" s="37"/>
      <c r="N1179" s="37"/>
    </row>
    <row r="1180" spans="4:14" s="35" customFormat="1" x14ac:dyDescent="0.3">
      <c r="D1180" s="37"/>
      <c r="J1180" s="37"/>
      <c r="K1180" s="37"/>
      <c r="L1180" s="37"/>
      <c r="M1180" s="37"/>
      <c r="N1180" s="37"/>
    </row>
    <row r="1181" spans="4:14" s="35" customFormat="1" x14ac:dyDescent="0.3">
      <c r="D1181" s="37"/>
      <c r="J1181" s="37"/>
      <c r="K1181" s="37"/>
      <c r="L1181" s="37"/>
      <c r="M1181" s="37"/>
      <c r="N1181" s="37"/>
    </row>
    <row r="1182" spans="4:14" s="35" customFormat="1" x14ac:dyDescent="0.3">
      <c r="D1182" s="37"/>
      <c r="J1182" s="37"/>
      <c r="K1182" s="37"/>
      <c r="L1182" s="37"/>
      <c r="M1182" s="37"/>
      <c r="N1182" s="37"/>
    </row>
    <row r="1183" spans="4:14" s="35" customFormat="1" x14ac:dyDescent="0.3">
      <c r="D1183" s="37"/>
      <c r="J1183" s="37"/>
      <c r="K1183" s="37"/>
      <c r="L1183" s="37"/>
      <c r="M1183" s="37"/>
      <c r="N1183" s="37"/>
    </row>
    <row r="1184" spans="4:14" s="35" customFormat="1" x14ac:dyDescent="0.3">
      <c r="D1184" s="37"/>
      <c r="J1184" s="37"/>
      <c r="K1184" s="37"/>
      <c r="L1184" s="37"/>
      <c r="M1184" s="37"/>
      <c r="N1184" s="37"/>
    </row>
    <row r="1185" spans="4:14" s="35" customFormat="1" x14ac:dyDescent="0.3">
      <c r="D1185" s="37"/>
      <c r="J1185" s="37"/>
      <c r="K1185" s="37"/>
      <c r="L1185" s="37"/>
      <c r="M1185" s="37"/>
      <c r="N1185" s="37"/>
    </row>
    <row r="1186" spans="4:14" s="35" customFormat="1" x14ac:dyDescent="0.3">
      <c r="D1186" s="37"/>
      <c r="J1186" s="37"/>
      <c r="K1186" s="37"/>
      <c r="L1186" s="37"/>
      <c r="M1186" s="37"/>
      <c r="N1186" s="37"/>
    </row>
    <row r="1187" spans="4:14" s="35" customFormat="1" x14ac:dyDescent="0.3">
      <c r="D1187" s="37"/>
      <c r="J1187" s="37"/>
      <c r="K1187" s="37"/>
      <c r="L1187" s="37"/>
      <c r="M1187" s="37"/>
      <c r="N1187" s="37"/>
    </row>
    <row r="1188" spans="4:14" s="35" customFormat="1" x14ac:dyDescent="0.3">
      <c r="D1188" s="37"/>
      <c r="J1188" s="37"/>
      <c r="K1188" s="37"/>
      <c r="L1188" s="37"/>
      <c r="M1188" s="37"/>
      <c r="N1188" s="37"/>
    </row>
    <row r="1189" spans="4:14" s="35" customFormat="1" x14ac:dyDescent="0.3">
      <c r="D1189" s="37"/>
      <c r="J1189" s="37"/>
      <c r="K1189" s="37"/>
      <c r="L1189" s="37"/>
      <c r="M1189" s="37"/>
      <c r="N1189" s="37"/>
    </row>
    <row r="1190" spans="4:14" s="35" customFormat="1" x14ac:dyDescent="0.3">
      <c r="D1190" s="37"/>
      <c r="J1190" s="37"/>
      <c r="K1190" s="37"/>
      <c r="L1190" s="37"/>
      <c r="M1190" s="37"/>
      <c r="N1190" s="37"/>
    </row>
    <row r="1191" spans="4:14" s="35" customFormat="1" x14ac:dyDescent="0.3">
      <c r="D1191" s="37"/>
      <c r="J1191" s="37"/>
      <c r="K1191" s="37"/>
      <c r="L1191" s="37"/>
      <c r="M1191" s="37"/>
      <c r="N1191" s="37"/>
    </row>
    <row r="1192" spans="4:14" s="35" customFormat="1" x14ac:dyDescent="0.3">
      <c r="D1192" s="37"/>
      <c r="J1192" s="37"/>
      <c r="K1192" s="37"/>
      <c r="L1192" s="37"/>
      <c r="M1192" s="37"/>
      <c r="N1192" s="37"/>
    </row>
    <row r="1193" spans="4:14" s="35" customFormat="1" x14ac:dyDescent="0.3">
      <c r="D1193" s="37"/>
      <c r="J1193" s="37"/>
      <c r="K1193" s="37"/>
      <c r="L1193" s="37"/>
      <c r="M1193" s="37"/>
      <c r="N1193" s="37"/>
    </row>
    <row r="1194" spans="4:14" s="35" customFormat="1" x14ac:dyDescent="0.3">
      <c r="D1194" s="37"/>
      <c r="J1194" s="37"/>
      <c r="K1194" s="37"/>
      <c r="L1194" s="37"/>
      <c r="M1194" s="37"/>
      <c r="N1194" s="37"/>
    </row>
    <row r="1195" spans="4:14" s="35" customFormat="1" x14ac:dyDescent="0.3">
      <c r="D1195" s="37"/>
      <c r="J1195" s="37"/>
      <c r="K1195" s="37"/>
      <c r="L1195" s="37"/>
      <c r="M1195" s="37"/>
      <c r="N1195" s="37"/>
    </row>
    <row r="1196" spans="4:14" s="35" customFormat="1" x14ac:dyDescent="0.3">
      <c r="D1196" s="37"/>
      <c r="J1196" s="37"/>
      <c r="K1196" s="37"/>
      <c r="L1196" s="37"/>
      <c r="M1196" s="37"/>
      <c r="N1196" s="37"/>
    </row>
    <row r="1197" spans="4:14" s="35" customFormat="1" x14ac:dyDescent="0.3">
      <c r="D1197" s="37"/>
      <c r="J1197" s="37"/>
      <c r="K1197" s="37"/>
      <c r="L1197" s="37"/>
      <c r="M1197" s="37"/>
      <c r="N1197" s="37"/>
    </row>
    <row r="1198" spans="4:14" s="35" customFormat="1" x14ac:dyDescent="0.3">
      <c r="D1198" s="37"/>
      <c r="J1198" s="37"/>
      <c r="K1198" s="37"/>
      <c r="L1198" s="37"/>
      <c r="M1198" s="37"/>
      <c r="N1198" s="37"/>
    </row>
    <row r="1199" spans="4:14" s="35" customFormat="1" x14ac:dyDescent="0.3">
      <c r="D1199" s="37"/>
      <c r="J1199" s="37"/>
      <c r="K1199" s="37"/>
      <c r="L1199" s="37"/>
      <c r="M1199" s="37"/>
      <c r="N1199" s="37"/>
    </row>
    <row r="1200" spans="4:14" s="35" customFormat="1" x14ac:dyDescent="0.3">
      <c r="D1200" s="37"/>
      <c r="J1200" s="37"/>
      <c r="K1200" s="37"/>
      <c r="L1200" s="37"/>
      <c r="M1200" s="37"/>
      <c r="N1200" s="37"/>
    </row>
    <row r="1201" spans="4:14" s="35" customFormat="1" x14ac:dyDescent="0.3">
      <c r="D1201" s="37"/>
      <c r="J1201" s="37"/>
      <c r="K1201" s="37"/>
      <c r="L1201" s="37"/>
      <c r="M1201" s="37"/>
      <c r="N1201" s="37"/>
    </row>
    <row r="1202" spans="4:14" s="35" customFormat="1" x14ac:dyDescent="0.3">
      <c r="D1202" s="37"/>
      <c r="J1202" s="37"/>
      <c r="K1202" s="37"/>
      <c r="L1202" s="37"/>
      <c r="M1202" s="37"/>
      <c r="N1202" s="37"/>
    </row>
    <row r="1203" spans="4:14" s="35" customFormat="1" x14ac:dyDescent="0.3">
      <c r="D1203" s="37"/>
      <c r="J1203" s="37"/>
      <c r="K1203" s="37"/>
      <c r="L1203" s="37"/>
      <c r="M1203" s="37"/>
      <c r="N1203" s="37"/>
    </row>
    <row r="1204" spans="4:14" s="35" customFormat="1" x14ac:dyDescent="0.3">
      <c r="D1204" s="37"/>
      <c r="J1204" s="37"/>
      <c r="K1204" s="37"/>
      <c r="L1204" s="37"/>
      <c r="M1204" s="37"/>
      <c r="N1204" s="37"/>
    </row>
    <row r="1205" spans="4:14" s="35" customFormat="1" x14ac:dyDescent="0.3">
      <c r="D1205" s="37"/>
      <c r="J1205" s="37"/>
      <c r="K1205" s="37"/>
      <c r="L1205" s="37"/>
      <c r="M1205" s="37"/>
      <c r="N1205" s="37"/>
    </row>
    <row r="1206" spans="4:14" s="35" customFormat="1" x14ac:dyDescent="0.3">
      <c r="D1206" s="37"/>
      <c r="J1206" s="37"/>
      <c r="K1206" s="37"/>
      <c r="L1206" s="37"/>
      <c r="M1206" s="37"/>
      <c r="N1206" s="37"/>
    </row>
    <row r="1207" spans="4:14" s="35" customFormat="1" x14ac:dyDescent="0.3">
      <c r="D1207" s="37"/>
      <c r="J1207" s="37"/>
      <c r="K1207" s="37"/>
      <c r="L1207" s="37"/>
      <c r="M1207" s="37"/>
      <c r="N1207" s="37"/>
    </row>
    <row r="1208" spans="4:14" s="35" customFormat="1" x14ac:dyDescent="0.3">
      <c r="D1208" s="37"/>
      <c r="J1208" s="37"/>
      <c r="K1208" s="37"/>
      <c r="L1208" s="37"/>
      <c r="M1208" s="37"/>
      <c r="N1208" s="37"/>
    </row>
    <row r="1209" spans="4:14" s="35" customFormat="1" x14ac:dyDescent="0.3">
      <c r="D1209" s="37"/>
      <c r="J1209" s="37"/>
      <c r="K1209" s="37"/>
      <c r="L1209" s="37"/>
      <c r="M1209" s="37"/>
      <c r="N1209" s="37"/>
    </row>
    <row r="1210" spans="4:14" s="35" customFormat="1" x14ac:dyDescent="0.3">
      <c r="D1210" s="37"/>
      <c r="J1210" s="37"/>
      <c r="K1210" s="37"/>
      <c r="L1210" s="37"/>
      <c r="M1210" s="37"/>
      <c r="N1210" s="37"/>
    </row>
    <row r="1211" spans="4:14" s="35" customFormat="1" x14ac:dyDescent="0.3">
      <c r="D1211" s="37"/>
      <c r="J1211" s="37"/>
      <c r="K1211" s="37"/>
      <c r="L1211" s="37"/>
      <c r="M1211" s="37"/>
      <c r="N1211" s="37"/>
    </row>
    <row r="1212" spans="4:14" s="35" customFormat="1" x14ac:dyDescent="0.3">
      <c r="D1212" s="37"/>
      <c r="J1212" s="37"/>
      <c r="K1212" s="37"/>
      <c r="L1212" s="37"/>
      <c r="M1212" s="37"/>
      <c r="N1212" s="37"/>
    </row>
    <row r="1213" spans="4:14" s="35" customFormat="1" x14ac:dyDescent="0.3">
      <c r="D1213" s="37"/>
      <c r="J1213" s="37"/>
      <c r="K1213" s="37"/>
      <c r="L1213" s="37"/>
      <c r="M1213" s="37"/>
      <c r="N1213" s="37"/>
    </row>
    <row r="1214" spans="4:14" s="35" customFormat="1" x14ac:dyDescent="0.3">
      <c r="D1214" s="37"/>
      <c r="J1214" s="37"/>
      <c r="K1214" s="37"/>
      <c r="L1214" s="37"/>
      <c r="M1214" s="37"/>
      <c r="N1214" s="37"/>
    </row>
    <row r="1215" spans="4:14" s="35" customFormat="1" x14ac:dyDescent="0.3">
      <c r="D1215" s="37"/>
      <c r="J1215" s="37"/>
      <c r="K1215" s="37"/>
      <c r="L1215" s="37"/>
      <c r="M1215" s="37"/>
      <c r="N1215" s="37"/>
    </row>
    <row r="1216" spans="4:14" s="35" customFormat="1" x14ac:dyDescent="0.3">
      <c r="D1216" s="37"/>
      <c r="J1216" s="37"/>
      <c r="K1216" s="37"/>
      <c r="L1216" s="37"/>
      <c r="M1216" s="37"/>
      <c r="N1216" s="37"/>
    </row>
    <row r="1217" spans="4:14" s="35" customFormat="1" x14ac:dyDescent="0.3">
      <c r="D1217" s="37"/>
      <c r="J1217" s="37"/>
      <c r="K1217" s="37"/>
      <c r="L1217" s="37"/>
      <c r="M1217" s="37"/>
      <c r="N1217" s="37"/>
    </row>
    <row r="1218" spans="4:14" s="35" customFormat="1" x14ac:dyDescent="0.3">
      <c r="D1218" s="37"/>
      <c r="J1218" s="37"/>
      <c r="K1218" s="37"/>
      <c r="L1218" s="37"/>
      <c r="M1218" s="37"/>
      <c r="N1218" s="37"/>
    </row>
    <row r="1219" spans="4:14" s="35" customFormat="1" x14ac:dyDescent="0.3">
      <c r="D1219" s="37"/>
      <c r="J1219" s="37"/>
      <c r="K1219" s="37"/>
      <c r="L1219" s="37"/>
      <c r="M1219" s="37"/>
      <c r="N1219" s="37"/>
    </row>
    <row r="1220" spans="4:14" s="35" customFormat="1" x14ac:dyDescent="0.3">
      <c r="D1220" s="37"/>
      <c r="J1220" s="37"/>
      <c r="K1220" s="37"/>
      <c r="L1220" s="37"/>
      <c r="M1220" s="37"/>
      <c r="N1220" s="37"/>
    </row>
    <row r="1221" spans="4:14" s="35" customFormat="1" x14ac:dyDescent="0.3">
      <c r="D1221" s="37"/>
      <c r="J1221" s="37"/>
      <c r="K1221" s="37"/>
      <c r="L1221" s="37"/>
      <c r="M1221" s="37"/>
      <c r="N1221" s="37"/>
    </row>
    <row r="1222" spans="4:14" s="35" customFormat="1" x14ac:dyDescent="0.3">
      <c r="D1222" s="37"/>
      <c r="J1222" s="37"/>
      <c r="K1222" s="37"/>
      <c r="L1222" s="37"/>
      <c r="M1222" s="37"/>
      <c r="N1222" s="37"/>
    </row>
    <row r="1223" spans="4:14" s="35" customFormat="1" x14ac:dyDescent="0.3">
      <c r="D1223" s="37"/>
      <c r="J1223" s="37"/>
      <c r="K1223" s="37"/>
      <c r="L1223" s="37"/>
      <c r="M1223" s="37"/>
      <c r="N1223" s="37"/>
    </row>
    <row r="1224" spans="4:14" s="35" customFormat="1" x14ac:dyDescent="0.3">
      <c r="D1224" s="37"/>
      <c r="J1224" s="37"/>
      <c r="K1224" s="37"/>
      <c r="L1224" s="37"/>
      <c r="M1224" s="37"/>
      <c r="N1224" s="37"/>
    </row>
    <row r="1225" spans="4:14" s="35" customFormat="1" x14ac:dyDescent="0.3">
      <c r="D1225" s="37"/>
      <c r="J1225" s="37"/>
      <c r="K1225" s="37"/>
      <c r="L1225" s="37"/>
      <c r="M1225" s="37"/>
      <c r="N1225" s="37"/>
    </row>
    <row r="1226" spans="4:14" s="35" customFormat="1" x14ac:dyDescent="0.3">
      <c r="D1226" s="37"/>
      <c r="J1226" s="37"/>
      <c r="K1226" s="37"/>
      <c r="L1226" s="37"/>
      <c r="M1226" s="37"/>
      <c r="N1226" s="37"/>
    </row>
    <row r="1227" spans="4:14" s="35" customFormat="1" x14ac:dyDescent="0.3">
      <c r="D1227" s="37"/>
      <c r="J1227" s="37"/>
      <c r="K1227" s="37"/>
      <c r="L1227" s="37"/>
      <c r="M1227" s="37"/>
      <c r="N1227" s="37"/>
    </row>
    <row r="1228" spans="4:14" s="35" customFormat="1" x14ac:dyDescent="0.3">
      <c r="D1228" s="37"/>
      <c r="J1228" s="37"/>
      <c r="K1228" s="37"/>
      <c r="L1228" s="37"/>
      <c r="M1228" s="37"/>
      <c r="N1228" s="37"/>
    </row>
    <row r="1229" spans="4:14" s="35" customFormat="1" x14ac:dyDescent="0.3">
      <c r="D1229" s="37"/>
      <c r="J1229" s="37"/>
      <c r="K1229" s="37"/>
      <c r="L1229" s="37"/>
      <c r="M1229" s="37"/>
      <c r="N1229" s="37"/>
    </row>
    <row r="1230" spans="4:14" s="35" customFormat="1" x14ac:dyDescent="0.3">
      <c r="D1230" s="37"/>
      <c r="J1230" s="37"/>
      <c r="K1230" s="37"/>
      <c r="L1230" s="37"/>
      <c r="M1230" s="37"/>
      <c r="N1230" s="37"/>
    </row>
    <row r="1231" spans="4:14" s="35" customFormat="1" x14ac:dyDescent="0.3">
      <c r="D1231" s="37"/>
      <c r="J1231" s="37"/>
      <c r="K1231" s="37"/>
      <c r="L1231" s="37"/>
      <c r="M1231" s="37"/>
      <c r="N1231" s="37"/>
    </row>
    <row r="1232" spans="4:14" s="35" customFormat="1" x14ac:dyDescent="0.3">
      <c r="D1232" s="37"/>
      <c r="J1232" s="37"/>
      <c r="K1232" s="37"/>
      <c r="L1232" s="37"/>
      <c r="M1232" s="37"/>
      <c r="N1232" s="37"/>
    </row>
    <row r="1233" spans="4:14" s="35" customFormat="1" x14ac:dyDescent="0.3">
      <c r="D1233" s="37"/>
      <c r="J1233" s="37"/>
      <c r="K1233" s="37"/>
      <c r="L1233" s="37"/>
      <c r="M1233" s="37"/>
      <c r="N1233" s="37"/>
    </row>
    <row r="1234" spans="4:14" s="35" customFormat="1" x14ac:dyDescent="0.3">
      <c r="D1234" s="37"/>
      <c r="J1234" s="37"/>
      <c r="K1234" s="37"/>
      <c r="L1234" s="37"/>
      <c r="M1234" s="37"/>
      <c r="N1234" s="37"/>
    </row>
    <row r="1235" spans="4:14" s="35" customFormat="1" x14ac:dyDescent="0.3">
      <c r="D1235" s="37"/>
      <c r="J1235" s="37"/>
      <c r="K1235" s="37"/>
      <c r="L1235" s="37"/>
      <c r="M1235" s="37"/>
      <c r="N1235" s="37"/>
    </row>
    <row r="1236" spans="4:14" s="35" customFormat="1" x14ac:dyDescent="0.3">
      <c r="D1236" s="37"/>
      <c r="J1236" s="37"/>
      <c r="K1236" s="37"/>
      <c r="L1236" s="37"/>
      <c r="M1236" s="37"/>
      <c r="N1236" s="37"/>
    </row>
    <row r="1237" spans="4:14" s="35" customFormat="1" x14ac:dyDescent="0.3">
      <c r="D1237" s="37"/>
      <c r="J1237" s="37"/>
      <c r="K1237" s="37"/>
      <c r="L1237" s="37"/>
      <c r="M1237" s="37"/>
      <c r="N1237" s="37"/>
    </row>
    <row r="1238" spans="4:14" s="35" customFormat="1" x14ac:dyDescent="0.3">
      <c r="D1238" s="37"/>
      <c r="J1238" s="37"/>
      <c r="K1238" s="37"/>
      <c r="L1238" s="37"/>
      <c r="M1238" s="37"/>
      <c r="N1238" s="37"/>
    </row>
    <row r="1239" spans="4:14" s="35" customFormat="1" x14ac:dyDescent="0.3">
      <c r="D1239" s="37"/>
      <c r="J1239" s="37"/>
      <c r="K1239" s="37"/>
      <c r="L1239" s="37"/>
      <c r="M1239" s="37"/>
      <c r="N1239" s="37"/>
    </row>
    <row r="1240" spans="4:14" s="35" customFormat="1" x14ac:dyDescent="0.3">
      <c r="D1240" s="37"/>
      <c r="J1240" s="37"/>
      <c r="K1240" s="37"/>
      <c r="L1240" s="37"/>
      <c r="M1240" s="37"/>
      <c r="N1240" s="37"/>
    </row>
    <row r="1241" spans="4:14" s="35" customFormat="1" x14ac:dyDescent="0.3">
      <c r="D1241" s="37"/>
      <c r="J1241" s="37"/>
      <c r="K1241" s="37"/>
      <c r="L1241" s="37"/>
      <c r="M1241" s="37"/>
      <c r="N1241" s="37"/>
    </row>
    <row r="1242" spans="4:14" s="35" customFormat="1" x14ac:dyDescent="0.3">
      <c r="D1242" s="37"/>
      <c r="J1242" s="37"/>
      <c r="K1242" s="37"/>
      <c r="L1242" s="37"/>
      <c r="M1242" s="37"/>
      <c r="N1242" s="37"/>
    </row>
    <row r="1243" spans="4:14" s="35" customFormat="1" x14ac:dyDescent="0.3">
      <c r="D1243" s="37"/>
      <c r="J1243" s="37"/>
      <c r="K1243" s="37"/>
      <c r="L1243" s="37"/>
      <c r="M1243" s="37"/>
      <c r="N1243" s="37"/>
    </row>
    <row r="1244" spans="4:14" s="35" customFormat="1" x14ac:dyDescent="0.3">
      <c r="D1244" s="37"/>
      <c r="J1244" s="37"/>
      <c r="K1244" s="37"/>
      <c r="L1244" s="37"/>
      <c r="M1244" s="37"/>
      <c r="N1244" s="37"/>
    </row>
    <row r="1245" spans="4:14" s="35" customFormat="1" x14ac:dyDescent="0.3">
      <c r="D1245" s="37"/>
      <c r="J1245" s="37"/>
      <c r="K1245" s="37"/>
      <c r="L1245" s="37"/>
      <c r="M1245" s="37"/>
      <c r="N1245" s="37"/>
    </row>
    <row r="1246" spans="4:14" s="35" customFormat="1" x14ac:dyDescent="0.3">
      <c r="D1246" s="37"/>
      <c r="J1246" s="37"/>
      <c r="K1246" s="37"/>
      <c r="L1246" s="37"/>
      <c r="M1246" s="37"/>
      <c r="N1246" s="37"/>
    </row>
    <row r="1247" spans="4:14" s="35" customFormat="1" x14ac:dyDescent="0.3">
      <c r="D1247" s="37"/>
      <c r="J1247" s="37"/>
      <c r="K1247" s="37"/>
      <c r="L1247" s="37"/>
      <c r="M1247" s="37"/>
      <c r="N1247" s="37"/>
    </row>
    <row r="1248" spans="4:14" s="35" customFormat="1" x14ac:dyDescent="0.3">
      <c r="D1248" s="37"/>
      <c r="J1248" s="37"/>
      <c r="K1248" s="37"/>
      <c r="L1248" s="37"/>
      <c r="M1248" s="37"/>
      <c r="N1248" s="37"/>
    </row>
    <row r="1249" spans="4:14" s="35" customFormat="1" x14ac:dyDescent="0.3">
      <c r="D1249" s="37"/>
      <c r="J1249" s="37"/>
      <c r="K1249" s="37"/>
      <c r="L1249" s="37"/>
      <c r="M1249" s="37"/>
      <c r="N1249" s="37"/>
    </row>
    <row r="1250" spans="4:14" s="35" customFormat="1" x14ac:dyDescent="0.3">
      <c r="D1250" s="37"/>
      <c r="J1250" s="37"/>
      <c r="K1250" s="37"/>
      <c r="L1250" s="37"/>
      <c r="M1250" s="37"/>
      <c r="N1250" s="37"/>
    </row>
    <row r="1251" spans="4:14" s="35" customFormat="1" x14ac:dyDescent="0.3">
      <c r="D1251" s="37"/>
      <c r="J1251" s="37"/>
      <c r="K1251" s="37"/>
      <c r="L1251" s="37"/>
      <c r="M1251" s="37"/>
      <c r="N1251" s="37"/>
    </row>
    <row r="1252" spans="4:14" s="35" customFormat="1" x14ac:dyDescent="0.3">
      <c r="D1252" s="37"/>
      <c r="J1252" s="37"/>
      <c r="K1252" s="37"/>
      <c r="L1252" s="37"/>
      <c r="M1252" s="37"/>
      <c r="N1252" s="37"/>
    </row>
    <row r="1253" spans="4:14" s="35" customFormat="1" x14ac:dyDescent="0.3">
      <c r="D1253" s="37"/>
      <c r="J1253" s="37"/>
      <c r="K1253" s="37"/>
      <c r="L1253" s="37"/>
      <c r="M1253" s="37"/>
      <c r="N1253" s="37"/>
    </row>
    <row r="1254" spans="4:14" s="35" customFormat="1" x14ac:dyDescent="0.3">
      <c r="D1254" s="37"/>
      <c r="J1254" s="37"/>
      <c r="K1254" s="37"/>
      <c r="L1254" s="37"/>
      <c r="M1254" s="37"/>
      <c r="N1254" s="37"/>
    </row>
    <row r="1255" spans="4:14" s="35" customFormat="1" x14ac:dyDescent="0.3">
      <c r="D1255" s="37"/>
      <c r="J1255" s="37"/>
      <c r="K1255" s="37"/>
      <c r="L1255" s="37"/>
      <c r="M1255" s="37"/>
      <c r="N1255" s="37"/>
    </row>
    <row r="1256" spans="4:14" s="35" customFormat="1" x14ac:dyDescent="0.3">
      <c r="D1256" s="37"/>
      <c r="J1256" s="37"/>
      <c r="K1256" s="37"/>
      <c r="L1256" s="37"/>
      <c r="M1256" s="37"/>
      <c r="N1256" s="37"/>
    </row>
    <row r="1257" spans="4:14" s="35" customFormat="1" x14ac:dyDescent="0.3">
      <c r="D1257" s="37"/>
      <c r="J1257" s="37"/>
      <c r="K1257" s="37"/>
      <c r="L1257" s="37"/>
      <c r="M1257" s="37"/>
      <c r="N1257" s="37"/>
    </row>
    <row r="1258" spans="4:14" s="35" customFormat="1" x14ac:dyDescent="0.3">
      <c r="D1258" s="37"/>
      <c r="J1258" s="37"/>
      <c r="K1258" s="37"/>
      <c r="L1258" s="37"/>
      <c r="M1258" s="37"/>
      <c r="N1258" s="37"/>
    </row>
    <row r="1259" spans="4:14" s="35" customFormat="1" x14ac:dyDescent="0.3">
      <c r="D1259" s="37"/>
      <c r="J1259" s="37"/>
      <c r="K1259" s="37"/>
      <c r="L1259" s="37"/>
      <c r="M1259" s="37"/>
      <c r="N1259" s="37"/>
    </row>
    <row r="1260" spans="4:14" s="35" customFormat="1" x14ac:dyDescent="0.3">
      <c r="D1260" s="37"/>
      <c r="J1260" s="37"/>
      <c r="K1260" s="37"/>
      <c r="L1260" s="37"/>
      <c r="M1260" s="37"/>
      <c r="N1260" s="37"/>
    </row>
    <row r="1261" spans="4:14" s="35" customFormat="1" x14ac:dyDescent="0.3">
      <c r="D1261" s="37"/>
      <c r="J1261" s="37"/>
      <c r="K1261" s="37"/>
      <c r="L1261" s="37"/>
      <c r="M1261" s="37"/>
      <c r="N1261" s="37"/>
    </row>
    <row r="1262" spans="4:14" s="35" customFormat="1" x14ac:dyDescent="0.3">
      <c r="D1262" s="37"/>
      <c r="J1262" s="37"/>
      <c r="K1262" s="37"/>
      <c r="L1262" s="37"/>
      <c r="M1262" s="37"/>
      <c r="N1262" s="37"/>
    </row>
    <row r="1263" spans="4:14" s="35" customFormat="1" x14ac:dyDescent="0.3">
      <c r="D1263" s="37"/>
      <c r="J1263" s="37"/>
      <c r="K1263" s="37"/>
      <c r="L1263" s="37"/>
      <c r="M1263" s="37"/>
      <c r="N1263" s="37"/>
    </row>
    <row r="1264" spans="4:14" s="35" customFormat="1" x14ac:dyDescent="0.3">
      <c r="D1264" s="37"/>
      <c r="J1264" s="37"/>
      <c r="K1264" s="37"/>
      <c r="L1264" s="37"/>
      <c r="M1264" s="37"/>
      <c r="N1264" s="37"/>
    </row>
    <row r="1265" spans="4:14" s="35" customFormat="1" x14ac:dyDescent="0.3">
      <c r="D1265" s="37"/>
      <c r="J1265" s="37"/>
      <c r="K1265" s="37"/>
      <c r="L1265" s="37"/>
      <c r="M1265" s="37"/>
      <c r="N1265" s="37"/>
    </row>
    <row r="1266" spans="4:14" s="35" customFormat="1" x14ac:dyDescent="0.3">
      <c r="D1266" s="37"/>
      <c r="J1266" s="37"/>
      <c r="K1266" s="37"/>
      <c r="L1266" s="37"/>
      <c r="M1266" s="37"/>
      <c r="N1266" s="37"/>
    </row>
    <row r="1267" spans="4:14" s="35" customFormat="1" x14ac:dyDescent="0.3">
      <c r="D1267" s="37"/>
      <c r="J1267" s="37"/>
      <c r="K1267" s="37"/>
      <c r="L1267" s="37"/>
      <c r="M1267" s="37"/>
      <c r="N1267" s="37"/>
    </row>
    <row r="1268" spans="4:14" s="35" customFormat="1" x14ac:dyDescent="0.3">
      <c r="D1268" s="37"/>
      <c r="J1268" s="37"/>
      <c r="K1268" s="37"/>
      <c r="L1268" s="37"/>
      <c r="M1268" s="37"/>
      <c r="N1268" s="37"/>
    </row>
    <row r="1269" spans="4:14" s="35" customFormat="1" x14ac:dyDescent="0.3">
      <c r="D1269" s="37"/>
      <c r="J1269" s="37"/>
      <c r="K1269" s="37"/>
      <c r="L1269" s="37"/>
      <c r="M1269" s="37"/>
      <c r="N1269" s="37"/>
    </row>
    <row r="1270" spans="4:14" s="35" customFormat="1" x14ac:dyDescent="0.3">
      <c r="D1270" s="37"/>
      <c r="J1270" s="37"/>
      <c r="K1270" s="37"/>
      <c r="L1270" s="37"/>
      <c r="M1270" s="37"/>
      <c r="N1270" s="37"/>
    </row>
    <row r="1271" spans="4:14" s="35" customFormat="1" x14ac:dyDescent="0.3">
      <c r="D1271" s="37"/>
      <c r="J1271" s="37"/>
      <c r="K1271" s="37"/>
      <c r="L1271" s="37"/>
      <c r="M1271" s="37"/>
      <c r="N1271" s="37"/>
    </row>
    <row r="1272" spans="4:14" s="35" customFormat="1" x14ac:dyDescent="0.3">
      <c r="D1272" s="37"/>
      <c r="J1272" s="37"/>
      <c r="K1272" s="37"/>
      <c r="L1272" s="37"/>
      <c r="M1272" s="37"/>
      <c r="N1272" s="37"/>
    </row>
    <row r="1273" spans="4:14" s="35" customFormat="1" x14ac:dyDescent="0.3">
      <c r="D1273" s="37"/>
      <c r="J1273" s="37"/>
      <c r="K1273" s="37"/>
      <c r="L1273" s="37"/>
      <c r="M1273" s="37"/>
      <c r="N1273" s="37"/>
    </row>
    <row r="1274" spans="4:14" s="35" customFormat="1" x14ac:dyDescent="0.3">
      <c r="D1274" s="37"/>
      <c r="J1274" s="37"/>
      <c r="K1274" s="37"/>
      <c r="L1274" s="37"/>
      <c r="M1274" s="37"/>
      <c r="N1274" s="37"/>
    </row>
    <row r="1275" spans="4:14" s="35" customFormat="1" x14ac:dyDescent="0.3">
      <c r="D1275" s="37"/>
      <c r="J1275" s="37"/>
      <c r="K1275" s="37"/>
      <c r="L1275" s="37"/>
      <c r="M1275" s="37"/>
      <c r="N1275" s="37"/>
    </row>
    <row r="1276" spans="4:14" s="35" customFormat="1" x14ac:dyDescent="0.3">
      <c r="D1276" s="37"/>
      <c r="J1276" s="37"/>
      <c r="K1276" s="37"/>
      <c r="L1276" s="37"/>
      <c r="M1276" s="37"/>
      <c r="N1276" s="37"/>
    </row>
    <row r="1277" spans="4:14" s="35" customFormat="1" x14ac:dyDescent="0.3">
      <c r="D1277" s="37"/>
      <c r="J1277" s="37"/>
      <c r="K1277" s="37"/>
      <c r="L1277" s="37"/>
      <c r="M1277" s="37"/>
      <c r="N1277" s="37"/>
    </row>
    <row r="1278" spans="4:14" s="35" customFormat="1" x14ac:dyDescent="0.3">
      <c r="D1278" s="37"/>
      <c r="J1278" s="37"/>
      <c r="K1278" s="37"/>
      <c r="L1278" s="37"/>
      <c r="M1278" s="37"/>
      <c r="N1278" s="37"/>
    </row>
    <row r="1279" spans="4:14" s="35" customFormat="1" x14ac:dyDescent="0.3">
      <c r="D1279" s="37"/>
      <c r="J1279" s="37"/>
      <c r="K1279" s="37"/>
      <c r="L1279" s="37"/>
      <c r="M1279" s="37"/>
      <c r="N1279" s="37"/>
    </row>
    <row r="1280" spans="4:14" s="35" customFormat="1" x14ac:dyDescent="0.3">
      <c r="D1280" s="37"/>
      <c r="J1280" s="37"/>
      <c r="K1280" s="37"/>
      <c r="L1280" s="37"/>
      <c r="M1280" s="37"/>
      <c r="N1280" s="37"/>
    </row>
    <row r="1281" spans="4:14" s="35" customFormat="1" x14ac:dyDescent="0.3">
      <c r="D1281" s="37"/>
      <c r="J1281" s="37"/>
      <c r="K1281" s="37"/>
      <c r="L1281" s="37"/>
      <c r="M1281" s="37"/>
      <c r="N1281" s="37"/>
    </row>
    <row r="1282" spans="4:14" s="35" customFormat="1" x14ac:dyDescent="0.3">
      <c r="D1282" s="37"/>
      <c r="J1282" s="37"/>
      <c r="K1282" s="37"/>
      <c r="L1282" s="37"/>
      <c r="M1282" s="37"/>
      <c r="N1282" s="37"/>
    </row>
    <row r="1283" spans="4:14" s="35" customFormat="1" x14ac:dyDescent="0.3">
      <c r="D1283" s="37"/>
      <c r="J1283" s="37"/>
      <c r="K1283" s="37"/>
      <c r="L1283" s="37"/>
      <c r="M1283" s="37"/>
      <c r="N1283" s="37"/>
    </row>
    <row r="1284" spans="4:14" s="35" customFormat="1" x14ac:dyDescent="0.3">
      <c r="D1284" s="37"/>
      <c r="J1284" s="37"/>
      <c r="K1284" s="37"/>
      <c r="L1284" s="37"/>
      <c r="M1284" s="37"/>
      <c r="N1284" s="37"/>
    </row>
    <row r="1285" spans="4:14" s="35" customFormat="1" x14ac:dyDescent="0.3">
      <c r="D1285" s="37"/>
      <c r="J1285" s="37"/>
      <c r="K1285" s="37"/>
      <c r="L1285" s="37"/>
      <c r="M1285" s="37"/>
      <c r="N1285" s="37"/>
    </row>
    <row r="1286" spans="4:14" s="35" customFormat="1" x14ac:dyDescent="0.3">
      <c r="D1286" s="37"/>
      <c r="J1286" s="37"/>
      <c r="K1286" s="37"/>
      <c r="L1286" s="37"/>
      <c r="M1286" s="37"/>
      <c r="N1286" s="37"/>
    </row>
    <row r="1287" spans="4:14" s="35" customFormat="1" x14ac:dyDescent="0.3">
      <c r="D1287" s="37"/>
      <c r="J1287" s="37"/>
      <c r="K1287" s="37"/>
      <c r="L1287" s="37"/>
      <c r="M1287" s="37"/>
      <c r="N1287" s="37"/>
    </row>
    <row r="1288" spans="4:14" s="35" customFormat="1" x14ac:dyDescent="0.3">
      <c r="D1288" s="37"/>
      <c r="J1288" s="37"/>
      <c r="K1288" s="37"/>
      <c r="L1288" s="37"/>
      <c r="M1288" s="37"/>
      <c r="N1288" s="37"/>
    </row>
    <row r="1289" spans="4:14" s="35" customFormat="1" x14ac:dyDescent="0.3">
      <c r="D1289" s="37"/>
      <c r="J1289" s="37"/>
      <c r="K1289" s="37"/>
      <c r="L1289" s="37"/>
      <c r="M1289" s="37"/>
      <c r="N1289" s="37"/>
    </row>
    <row r="1290" spans="4:14" s="35" customFormat="1" x14ac:dyDescent="0.3">
      <c r="D1290" s="37"/>
      <c r="J1290" s="37"/>
      <c r="K1290" s="37"/>
      <c r="L1290" s="37"/>
      <c r="M1290" s="37"/>
      <c r="N1290" s="37"/>
    </row>
    <row r="1291" spans="4:14" s="35" customFormat="1" x14ac:dyDescent="0.3">
      <c r="D1291" s="37"/>
      <c r="J1291" s="37"/>
      <c r="K1291" s="37"/>
      <c r="L1291" s="37"/>
      <c r="M1291" s="37"/>
      <c r="N1291" s="37"/>
    </row>
    <row r="1292" spans="4:14" s="35" customFormat="1" x14ac:dyDescent="0.3">
      <c r="D1292" s="37"/>
      <c r="J1292" s="37"/>
      <c r="K1292" s="37"/>
      <c r="L1292" s="37"/>
      <c r="M1292" s="37"/>
      <c r="N1292" s="37"/>
    </row>
    <row r="1293" spans="4:14" s="35" customFormat="1" x14ac:dyDescent="0.3">
      <c r="D1293" s="37"/>
      <c r="J1293" s="37"/>
      <c r="K1293" s="37"/>
      <c r="L1293" s="37"/>
      <c r="M1293" s="37"/>
      <c r="N1293" s="37"/>
    </row>
    <row r="1294" spans="4:14" s="35" customFormat="1" x14ac:dyDescent="0.3">
      <c r="D1294" s="37"/>
      <c r="J1294" s="37"/>
      <c r="K1294" s="37"/>
      <c r="L1294" s="37"/>
      <c r="M1294" s="37"/>
      <c r="N1294" s="37"/>
    </row>
    <row r="1295" spans="4:14" s="35" customFormat="1" x14ac:dyDescent="0.3">
      <c r="D1295" s="37"/>
      <c r="J1295" s="37"/>
      <c r="K1295" s="37"/>
      <c r="L1295" s="37"/>
      <c r="M1295" s="37"/>
      <c r="N1295" s="37"/>
    </row>
    <row r="1296" spans="4:14" s="35" customFormat="1" x14ac:dyDescent="0.3">
      <c r="D1296" s="37"/>
      <c r="J1296" s="37"/>
      <c r="K1296" s="37"/>
      <c r="L1296" s="37"/>
      <c r="M1296" s="37"/>
      <c r="N1296" s="37"/>
    </row>
    <row r="1297" spans="4:14" s="35" customFormat="1" x14ac:dyDescent="0.3">
      <c r="D1297" s="37"/>
      <c r="J1297" s="37"/>
      <c r="K1297" s="37"/>
      <c r="L1297" s="37"/>
      <c r="M1297" s="37"/>
      <c r="N1297" s="37"/>
    </row>
    <row r="1298" spans="4:14" s="35" customFormat="1" x14ac:dyDescent="0.3">
      <c r="D1298" s="37"/>
      <c r="J1298" s="37"/>
      <c r="K1298" s="37"/>
      <c r="L1298" s="37"/>
      <c r="M1298" s="37"/>
      <c r="N1298" s="37"/>
    </row>
    <row r="1299" spans="4:14" s="35" customFormat="1" x14ac:dyDescent="0.3">
      <c r="D1299" s="37"/>
      <c r="J1299" s="37"/>
      <c r="K1299" s="37"/>
      <c r="L1299" s="37"/>
      <c r="M1299" s="37"/>
      <c r="N1299" s="37"/>
    </row>
    <row r="1300" spans="4:14" s="35" customFormat="1" x14ac:dyDescent="0.3">
      <c r="D1300" s="37"/>
      <c r="J1300" s="37"/>
      <c r="K1300" s="37"/>
      <c r="L1300" s="37"/>
      <c r="M1300" s="37"/>
      <c r="N1300" s="37"/>
    </row>
    <row r="1301" spans="4:14" s="35" customFormat="1" x14ac:dyDescent="0.3">
      <c r="D1301" s="37"/>
      <c r="J1301" s="37"/>
      <c r="K1301" s="37"/>
      <c r="L1301" s="37"/>
      <c r="M1301" s="37"/>
      <c r="N1301" s="37"/>
    </row>
    <row r="1302" spans="4:14" s="35" customFormat="1" x14ac:dyDescent="0.3">
      <c r="D1302" s="37"/>
      <c r="J1302" s="37"/>
      <c r="K1302" s="37"/>
      <c r="L1302" s="37"/>
      <c r="M1302" s="37"/>
      <c r="N1302" s="37"/>
    </row>
    <row r="1303" spans="4:14" s="35" customFormat="1" x14ac:dyDescent="0.3">
      <c r="D1303" s="37"/>
      <c r="J1303" s="37"/>
      <c r="K1303" s="37"/>
      <c r="L1303" s="37"/>
      <c r="M1303" s="37"/>
      <c r="N1303" s="37"/>
    </row>
    <row r="1304" spans="4:14" s="35" customFormat="1" x14ac:dyDescent="0.3">
      <c r="D1304" s="37"/>
      <c r="J1304" s="37"/>
      <c r="K1304" s="37"/>
      <c r="L1304" s="37"/>
      <c r="M1304" s="37"/>
      <c r="N1304" s="37"/>
    </row>
    <row r="1305" spans="4:14" s="35" customFormat="1" x14ac:dyDescent="0.3">
      <c r="D1305" s="37"/>
      <c r="J1305" s="37"/>
      <c r="K1305" s="37"/>
      <c r="L1305" s="37"/>
      <c r="M1305" s="37"/>
      <c r="N1305" s="37"/>
    </row>
    <row r="1306" spans="4:14" s="35" customFormat="1" x14ac:dyDescent="0.3">
      <c r="D1306" s="37"/>
      <c r="J1306" s="37"/>
      <c r="K1306" s="37"/>
      <c r="L1306" s="37"/>
      <c r="M1306" s="37"/>
      <c r="N1306" s="37"/>
    </row>
    <row r="1307" spans="4:14" s="35" customFormat="1" x14ac:dyDescent="0.3">
      <c r="D1307" s="37"/>
      <c r="J1307" s="37"/>
      <c r="K1307" s="37"/>
      <c r="L1307" s="37"/>
      <c r="M1307" s="37"/>
      <c r="N1307" s="37"/>
    </row>
    <row r="1308" spans="4:14" s="35" customFormat="1" x14ac:dyDescent="0.3">
      <c r="D1308" s="37"/>
      <c r="J1308" s="37"/>
      <c r="K1308" s="37"/>
      <c r="L1308" s="37"/>
      <c r="M1308" s="37"/>
      <c r="N1308" s="37"/>
    </row>
    <row r="1309" spans="4:14" s="35" customFormat="1" x14ac:dyDescent="0.3">
      <c r="D1309" s="37"/>
      <c r="J1309" s="37"/>
      <c r="K1309" s="37"/>
      <c r="L1309" s="37"/>
      <c r="M1309" s="37"/>
      <c r="N1309" s="37"/>
    </row>
    <row r="1310" spans="4:14" s="35" customFormat="1" x14ac:dyDescent="0.3">
      <c r="D1310" s="37"/>
      <c r="J1310" s="37"/>
      <c r="K1310" s="37"/>
      <c r="L1310" s="37"/>
      <c r="M1310" s="37"/>
      <c r="N1310" s="37"/>
    </row>
    <row r="1311" spans="4:14" s="35" customFormat="1" x14ac:dyDescent="0.3">
      <c r="D1311" s="37"/>
      <c r="J1311" s="37"/>
      <c r="K1311" s="37"/>
      <c r="L1311" s="37"/>
      <c r="M1311" s="37"/>
      <c r="N1311" s="37"/>
    </row>
    <row r="1312" spans="4:14" s="35" customFormat="1" x14ac:dyDescent="0.3">
      <c r="D1312" s="37"/>
      <c r="J1312" s="37"/>
      <c r="K1312" s="37"/>
      <c r="L1312" s="37"/>
      <c r="M1312" s="37"/>
      <c r="N1312" s="37"/>
    </row>
    <row r="1313" spans="4:14" s="35" customFormat="1" x14ac:dyDescent="0.3">
      <c r="D1313" s="37"/>
      <c r="J1313" s="37"/>
      <c r="K1313" s="37"/>
      <c r="L1313" s="37"/>
      <c r="M1313" s="37"/>
      <c r="N1313" s="37"/>
    </row>
    <row r="1314" spans="4:14" s="35" customFormat="1" x14ac:dyDescent="0.3">
      <c r="D1314" s="37"/>
      <c r="J1314" s="37"/>
      <c r="K1314" s="37"/>
      <c r="L1314" s="37"/>
      <c r="M1314" s="37"/>
      <c r="N1314" s="37"/>
    </row>
    <row r="1315" spans="4:14" s="35" customFormat="1" x14ac:dyDescent="0.3">
      <c r="D1315" s="37"/>
      <c r="J1315" s="37"/>
      <c r="K1315" s="37"/>
      <c r="L1315" s="37"/>
      <c r="M1315" s="37"/>
      <c r="N1315" s="37"/>
    </row>
    <row r="1316" spans="4:14" s="35" customFormat="1" x14ac:dyDescent="0.3">
      <c r="D1316" s="37"/>
      <c r="J1316" s="37"/>
      <c r="K1316" s="37"/>
      <c r="L1316" s="37"/>
      <c r="M1316" s="37"/>
      <c r="N1316" s="37"/>
    </row>
    <row r="1317" spans="4:14" s="35" customFormat="1" x14ac:dyDescent="0.3">
      <c r="D1317" s="37"/>
      <c r="J1317" s="37"/>
      <c r="K1317" s="37"/>
      <c r="L1317" s="37"/>
      <c r="M1317" s="37"/>
      <c r="N1317" s="37"/>
    </row>
    <row r="1318" spans="4:14" s="35" customFormat="1" x14ac:dyDescent="0.3">
      <c r="D1318" s="37"/>
      <c r="J1318" s="37"/>
      <c r="K1318" s="37"/>
      <c r="L1318" s="37"/>
      <c r="M1318" s="37"/>
      <c r="N1318" s="37"/>
    </row>
    <row r="1319" spans="4:14" s="35" customFormat="1" x14ac:dyDescent="0.3">
      <c r="D1319" s="37"/>
      <c r="J1319" s="37"/>
      <c r="K1319" s="37"/>
      <c r="L1319" s="37"/>
      <c r="M1319" s="37"/>
      <c r="N1319" s="37"/>
    </row>
    <row r="1320" spans="4:14" s="35" customFormat="1" x14ac:dyDescent="0.3">
      <c r="D1320" s="37"/>
      <c r="J1320" s="37"/>
      <c r="K1320" s="37"/>
      <c r="L1320" s="37"/>
      <c r="M1320" s="37"/>
      <c r="N1320" s="37"/>
    </row>
    <row r="1321" spans="4:14" s="35" customFormat="1" x14ac:dyDescent="0.3">
      <c r="D1321" s="37"/>
      <c r="J1321" s="37"/>
      <c r="K1321" s="37"/>
      <c r="L1321" s="37"/>
      <c r="M1321" s="37"/>
      <c r="N1321" s="37"/>
    </row>
    <row r="1322" spans="4:14" s="35" customFormat="1" x14ac:dyDescent="0.3">
      <c r="D1322" s="37"/>
      <c r="J1322" s="37"/>
      <c r="K1322" s="37"/>
      <c r="L1322" s="37"/>
      <c r="M1322" s="37"/>
      <c r="N1322" s="37"/>
    </row>
    <row r="1323" spans="4:14" s="35" customFormat="1" x14ac:dyDescent="0.3">
      <c r="D1323" s="37"/>
      <c r="J1323" s="37"/>
      <c r="K1323" s="37"/>
      <c r="L1323" s="37"/>
      <c r="M1323" s="37"/>
      <c r="N1323" s="37"/>
    </row>
    <row r="1324" spans="4:14" s="35" customFormat="1" x14ac:dyDescent="0.3">
      <c r="D1324" s="37"/>
      <c r="J1324" s="37"/>
      <c r="K1324" s="37"/>
      <c r="L1324" s="37"/>
      <c r="M1324" s="37"/>
      <c r="N1324" s="37"/>
    </row>
    <row r="1325" spans="4:14" s="35" customFormat="1" x14ac:dyDescent="0.3">
      <c r="D1325" s="37"/>
      <c r="J1325" s="37"/>
      <c r="K1325" s="37"/>
      <c r="L1325" s="37"/>
      <c r="M1325" s="37"/>
      <c r="N1325" s="37"/>
    </row>
    <row r="1326" spans="4:14" s="35" customFormat="1" x14ac:dyDescent="0.3">
      <c r="D1326" s="37"/>
      <c r="J1326" s="37"/>
      <c r="K1326" s="37"/>
      <c r="L1326" s="37"/>
      <c r="M1326" s="37"/>
      <c r="N1326" s="37"/>
    </row>
    <row r="1327" spans="4:14" s="35" customFormat="1" x14ac:dyDescent="0.3">
      <c r="D1327" s="37"/>
      <c r="J1327" s="37"/>
      <c r="K1327" s="37"/>
      <c r="L1327" s="37"/>
      <c r="M1327" s="37"/>
      <c r="N1327" s="37"/>
    </row>
    <row r="1328" spans="4:14" s="35" customFormat="1" x14ac:dyDescent="0.3">
      <c r="D1328" s="37"/>
      <c r="J1328" s="37"/>
      <c r="K1328" s="37"/>
      <c r="L1328" s="37"/>
      <c r="M1328" s="37"/>
      <c r="N1328" s="37"/>
    </row>
    <row r="1329" spans="4:14" s="35" customFormat="1" x14ac:dyDescent="0.3">
      <c r="D1329" s="37"/>
      <c r="J1329" s="37"/>
      <c r="K1329" s="37"/>
      <c r="L1329" s="37"/>
      <c r="M1329" s="37"/>
      <c r="N1329" s="37"/>
    </row>
    <row r="1330" spans="4:14" s="35" customFormat="1" x14ac:dyDescent="0.3">
      <c r="D1330" s="37"/>
      <c r="J1330" s="37"/>
      <c r="K1330" s="37"/>
      <c r="L1330" s="37"/>
      <c r="M1330" s="37"/>
      <c r="N1330" s="37"/>
    </row>
    <row r="1331" spans="4:14" s="35" customFormat="1" x14ac:dyDescent="0.3">
      <c r="D1331" s="37"/>
      <c r="J1331" s="37"/>
      <c r="K1331" s="37"/>
      <c r="L1331" s="37"/>
      <c r="M1331" s="37"/>
      <c r="N1331" s="37"/>
    </row>
    <row r="1332" spans="4:14" s="35" customFormat="1" x14ac:dyDescent="0.3">
      <c r="D1332" s="37"/>
      <c r="J1332" s="37"/>
      <c r="K1332" s="37"/>
      <c r="L1332" s="37"/>
      <c r="M1332" s="37"/>
      <c r="N1332" s="37"/>
    </row>
    <row r="1333" spans="4:14" s="35" customFormat="1" x14ac:dyDescent="0.3">
      <c r="D1333" s="37"/>
      <c r="J1333" s="37"/>
      <c r="K1333" s="37"/>
      <c r="L1333" s="37"/>
      <c r="M1333" s="37"/>
      <c r="N1333" s="37"/>
    </row>
    <row r="1334" spans="4:14" s="35" customFormat="1" x14ac:dyDescent="0.3">
      <c r="D1334" s="37"/>
      <c r="J1334" s="37"/>
      <c r="K1334" s="37"/>
      <c r="L1334" s="37"/>
      <c r="M1334" s="37"/>
      <c r="N1334" s="37"/>
    </row>
    <row r="1335" spans="4:14" s="35" customFormat="1" x14ac:dyDescent="0.3">
      <c r="D1335" s="37"/>
      <c r="J1335" s="37"/>
      <c r="K1335" s="37"/>
      <c r="L1335" s="37"/>
      <c r="M1335" s="37"/>
      <c r="N1335" s="37"/>
    </row>
    <row r="1336" spans="4:14" s="35" customFormat="1" x14ac:dyDescent="0.3">
      <c r="D1336" s="37"/>
      <c r="J1336" s="37"/>
      <c r="K1336" s="37"/>
      <c r="L1336" s="37"/>
      <c r="M1336" s="37"/>
      <c r="N1336" s="37"/>
    </row>
    <row r="1337" spans="4:14" s="35" customFormat="1" x14ac:dyDescent="0.3">
      <c r="D1337" s="37"/>
      <c r="J1337" s="37"/>
      <c r="K1337" s="37"/>
      <c r="L1337" s="37"/>
      <c r="M1337" s="37"/>
      <c r="N1337" s="37"/>
    </row>
    <row r="1338" spans="4:14" s="35" customFormat="1" x14ac:dyDescent="0.3">
      <c r="D1338" s="37"/>
      <c r="J1338" s="37"/>
      <c r="K1338" s="37"/>
      <c r="L1338" s="37"/>
      <c r="M1338" s="37"/>
      <c r="N1338" s="37"/>
    </row>
    <row r="1339" spans="4:14" s="35" customFormat="1" x14ac:dyDescent="0.3">
      <c r="D1339" s="37"/>
      <c r="J1339" s="37"/>
      <c r="K1339" s="37"/>
      <c r="L1339" s="37"/>
      <c r="M1339" s="37"/>
      <c r="N1339" s="37"/>
    </row>
    <row r="1340" spans="4:14" s="35" customFormat="1" x14ac:dyDescent="0.3">
      <c r="D1340" s="37"/>
      <c r="J1340" s="37"/>
      <c r="K1340" s="37"/>
      <c r="L1340" s="37"/>
      <c r="M1340" s="37"/>
      <c r="N1340" s="37"/>
    </row>
    <row r="1341" spans="4:14" s="35" customFormat="1" x14ac:dyDescent="0.3">
      <c r="D1341" s="37"/>
      <c r="J1341" s="37"/>
      <c r="K1341" s="37"/>
      <c r="L1341" s="37"/>
      <c r="M1341" s="37"/>
      <c r="N1341" s="37"/>
    </row>
    <row r="1342" spans="4:14" s="35" customFormat="1" x14ac:dyDescent="0.3">
      <c r="D1342" s="37"/>
      <c r="J1342" s="37"/>
      <c r="K1342" s="37"/>
      <c r="L1342" s="37"/>
      <c r="M1342" s="37"/>
      <c r="N1342" s="37"/>
    </row>
    <row r="1343" spans="4:14" s="35" customFormat="1" x14ac:dyDescent="0.3">
      <c r="D1343" s="37"/>
      <c r="J1343" s="37"/>
      <c r="K1343" s="37"/>
      <c r="L1343" s="37"/>
      <c r="M1343" s="37"/>
      <c r="N1343" s="37"/>
    </row>
    <row r="1344" spans="4:14" s="35" customFormat="1" x14ac:dyDescent="0.3">
      <c r="D1344" s="37"/>
      <c r="J1344" s="37"/>
      <c r="K1344" s="37"/>
      <c r="L1344" s="37"/>
      <c r="M1344" s="37"/>
      <c r="N1344" s="37"/>
    </row>
    <row r="1345" spans="4:14" s="35" customFormat="1" x14ac:dyDescent="0.3">
      <c r="D1345" s="37"/>
      <c r="J1345" s="37"/>
      <c r="K1345" s="37"/>
      <c r="L1345" s="37"/>
      <c r="M1345" s="37"/>
      <c r="N1345" s="37"/>
    </row>
    <row r="1346" spans="4:14" s="35" customFormat="1" x14ac:dyDescent="0.3">
      <c r="D1346" s="37"/>
      <c r="J1346" s="37"/>
      <c r="K1346" s="37"/>
      <c r="L1346" s="37"/>
      <c r="M1346" s="37"/>
      <c r="N1346" s="37"/>
    </row>
    <row r="1347" spans="4:14" s="35" customFormat="1" x14ac:dyDescent="0.3">
      <c r="D1347" s="37"/>
      <c r="J1347" s="37"/>
      <c r="K1347" s="37"/>
      <c r="L1347" s="37"/>
      <c r="M1347" s="37"/>
      <c r="N1347" s="37"/>
    </row>
    <row r="1348" spans="4:14" s="35" customFormat="1" x14ac:dyDescent="0.3">
      <c r="D1348" s="37"/>
      <c r="J1348" s="37"/>
      <c r="K1348" s="37"/>
      <c r="L1348" s="37"/>
      <c r="M1348" s="37"/>
      <c r="N1348" s="37"/>
    </row>
    <row r="1349" spans="4:14" s="35" customFormat="1" x14ac:dyDescent="0.3">
      <c r="D1349" s="37"/>
      <c r="J1349" s="37"/>
      <c r="K1349" s="37"/>
      <c r="L1349" s="37"/>
      <c r="M1349" s="37"/>
      <c r="N1349" s="37"/>
    </row>
    <row r="1350" spans="4:14" s="35" customFormat="1" x14ac:dyDescent="0.3">
      <c r="D1350" s="37"/>
      <c r="J1350" s="37"/>
      <c r="K1350" s="37"/>
      <c r="L1350" s="37"/>
      <c r="M1350" s="37"/>
      <c r="N1350" s="37"/>
    </row>
    <row r="1351" spans="4:14" s="35" customFormat="1" x14ac:dyDescent="0.3">
      <c r="D1351" s="37"/>
      <c r="J1351" s="37"/>
      <c r="K1351" s="37"/>
      <c r="L1351" s="37"/>
      <c r="M1351" s="37"/>
      <c r="N1351" s="37"/>
    </row>
    <row r="1352" spans="4:14" s="35" customFormat="1" x14ac:dyDescent="0.3">
      <c r="D1352" s="37"/>
      <c r="J1352" s="37"/>
      <c r="K1352" s="37"/>
      <c r="L1352" s="37"/>
      <c r="M1352" s="37"/>
      <c r="N1352" s="37"/>
    </row>
    <row r="1353" spans="4:14" s="35" customFormat="1" x14ac:dyDescent="0.3">
      <c r="D1353" s="37"/>
      <c r="J1353" s="37"/>
      <c r="K1353" s="37"/>
      <c r="L1353" s="37"/>
      <c r="M1353" s="37"/>
      <c r="N1353" s="37"/>
    </row>
    <row r="1354" spans="4:14" s="35" customFormat="1" x14ac:dyDescent="0.3">
      <c r="D1354" s="37"/>
      <c r="J1354" s="37"/>
      <c r="K1354" s="37"/>
      <c r="L1354" s="37"/>
      <c r="M1354" s="37"/>
      <c r="N1354" s="37"/>
    </row>
    <row r="1355" spans="4:14" s="35" customFormat="1" x14ac:dyDescent="0.3">
      <c r="D1355" s="37"/>
      <c r="J1355" s="37"/>
      <c r="K1355" s="37"/>
      <c r="L1355" s="37"/>
      <c r="M1355" s="37"/>
      <c r="N1355" s="37"/>
    </row>
    <row r="1356" spans="4:14" s="35" customFormat="1" x14ac:dyDescent="0.3">
      <c r="D1356" s="37"/>
      <c r="J1356" s="37"/>
      <c r="K1356" s="37"/>
      <c r="L1356" s="37"/>
      <c r="M1356" s="37"/>
      <c r="N1356" s="37"/>
    </row>
    <row r="1357" spans="4:14" s="35" customFormat="1" x14ac:dyDescent="0.3">
      <c r="D1357" s="37"/>
      <c r="J1357" s="37"/>
      <c r="K1357" s="37"/>
      <c r="L1357" s="37"/>
      <c r="M1357" s="37"/>
      <c r="N1357" s="37"/>
    </row>
    <row r="1358" spans="4:14" s="35" customFormat="1" x14ac:dyDescent="0.3">
      <c r="D1358" s="37"/>
      <c r="J1358" s="37"/>
      <c r="K1358" s="37"/>
      <c r="L1358" s="37"/>
      <c r="M1358" s="37"/>
      <c r="N1358" s="37"/>
    </row>
    <row r="1359" spans="4:14" s="35" customFormat="1" x14ac:dyDescent="0.3">
      <c r="D1359" s="37"/>
      <c r="J1359" s="37"/>
      <c r="K1359" s="37"/>
      <c r="L1359" s="37"/>
      <c r="M1359" s="37"/>
      <c r="N1359" s="37"/>
    </row>
    <row r="1360" spans="4:14" s="35" customFormat="1" x14ac:dyDescent="0.3">
      <c r="D1360" s="37"/>
      <c r="J1360" s="37"/>
      <c r="K1360" s="37"/>
      <c r="L1360" s="37"/>
      <c r="M1360" s="37"/>
      <c r="N1360" s="37"/>
    </row>
    <row r="1361" spans="4:14" s="35" customFormat="1" x14ac:dyDescent="0.3">
      <c r="D1361" s="37"/>
      <c r="J1361" s="37"/>
      <c r="K1361" s="37"/>
      <c r="L1361" s="37"/>
      <c r="M1361" s="37"/>
      <c r="N1361" s="37"/>
    </row>
    <row r="1362" spans="4:14" s="35" customFormat="1" x14ac:dyDescent="0.3">
      <c r="D1362" s="37"/>
      <c r="J1362" s="37"/>
      <c r="K1362" s="37"/>
      <c r="L1362" s="37"/>
      <c r="M1362" s="37"/>
      <c r="N1362" s="37"/>
    </row>
    <row r="1363" spans="4:14" s="35" customFormat="1" x14ac:dyDescent="0.3">
      <c r="D1363" s="37"/>
      <c r="J1363" s="37"/>
      <c r="K1363" s="37"/>
      <c r="L1363" s="37"/>
      <c r="M1363" s="37"/>
      <c r="N1363" s="37"/>
    </row>
    <row r="1364" spans="4:14" s="35" customFormat="1" x14ac:dyDescent="0.3">
      <c r="D1364" s="37"/>
      <c r="J1364" s="37"/>
      <c r="K1364" s="37"/>
      <c r="L1364" s="37"/>
      <c r="M1364" s="37"/>
      <c r="N1364" s="37"/>
    </row>
    <row r="1365" spans="4:14" s="35" customFormat="1" x14ac:dyDescent="0.3">
      <c r="D1365" s="37"/>
      <c r="J1365" s="37"/>
      <c r="K1365" s="37"/>
      <c r="L1365" s="37"/>
      <c r="M1365" s="37"/>
      <c r="N1365" s="37"/>
    </row>
    <row r="1366" spans="4:14" s="35" customFormat="1" x14ac:dyDescent="0.3">
      <c r="D1366" s="37"/>
      <c r="J1366" s="37"/>
      <c r="K1366" s="37"/>
      <c r="L1366" s="37"/>
      <c r="M1366" s="37"/>
      <c r="N1366" s="37"/>
    </row>
    <row r="1367" spans="4:14" s="35" customFormat="1" x14ac:dyDescent="0.3">
      <c r="D1367" s="37"/>
      <c r="J1367" s="37"/>
      <c r="K1367" s="37"/>
      <c r="L1367" s="37"/>
      <c r="M1367" s="37"/>
      <c r="N1367" s="37"/>
    </row>
    <row r="1368" spans="4:14" s="35" customFormat="1" x14ac:dyDescent="0.3">
      <c r="D1368" s="37"/>
      <c r="J1368" s="37"/>
      <c r="K1368" s="37"/>
      <c r="L1368" s="37"/>
      <c r="M1368" s="37"/>
      <c r="N1368" s="37"/>
    </row>
    <row r="1369" spans="4:14" s="35" customFormat="1" x14ac:dyDescent="0.3">
      <c r="D1369" s="37"/>
      <c r="J1369" s="37"/>
      <c r="K1369" s="37"/>
      <c r="L1369" s="37"/>
      <c r="M1369" s="37"/>
      <c r="N1369" s="37"/>
    </row>
    <row r="1370" spans="4:14" s="35" customFormat="1" x14ac:dyDescent="0.3">
      <c r="D1370" s="37"/>
      <c r="J1370" s="37"/>
      <c r="K1370" s="37"/>
      <c r="L1370" s="37"/>
      <c r="M1370" s="37"/>
      <c r="N1370" s="37"/>
    </row>
    <row r="1371" spans="4:14" s="35" customFormat="1" x14ac:dyDescent="0.3">
      <c r="D1371" s="37"/>
      <c r="J1371" s="37"/>
      <c r="K1371" s="37"/>
      <c r="L1371" s="37"/>
      <c r="M1371" s="37"/>
      <c r="N1371" s="37"/>
    </row>
    <row r="1372" spans="4:14" s="35" customFormat="1" x14ac:dyDescent="0.3">
      <c r="D1372" s="37"/>
      <c r="J1372" s="37"/>
      <c r="K1372" s="37"/>
      <c r="L1372" s="37"/>
      <c r="M1372" s="37"/>
      <c r="N1372" s="37"/>
    </row>
    <row r="1373" spans="4:14" s="35" customFormat="1" x14ac:dyDescent="0.3">
      <c r="D1373" s="37"/>
      <c r="J1373" s="37"/>
      <c r="K1373" s="37"/>
      <c r="L1373" s="37"/>
      <c r="M1373" s="37"/>
      <c r="N1373" s="37"/>
    </row>
    <row r="1374" spans="4:14" s="35" customFormat="1" x14ac:dyDescent="0.3">
      <c r="D1374" s="37"/>
      <c r="J1374" s="37"/>
      <c r="K1374" s="37"/>
      <c r="L1374" s="37"/>
      <c r="M1374" s="37"/>
      <c r="N1374" s="37"/>
    </row>
    <row r="1375" spans="4:14" s="35" customFormat="1" x14ac:dyDescent="0.3">
      <c r="D1375" s="37"/>
      <c r="J1375" s="37"/>
      <c r="K1375" s="37"/>
      <c r="L1375" s="37"/>
      <c r="M1375" s="37"/>
      <c r="N1375" s="37"/>
    </row>
    <row r="1376" spans="4:14" s="35" customFormat="1" x14ac:dyDescent="0.3">
      <c r="D1376" s="37"/>
      <c r="J1376" s="37"/>
      <c r="K1376" s="37"/>
      <c r="L1376" s="37"/>
      <c r="M1376" s="37"/>
      <c r="N1376" s="37"/>
    </row>
    <row r="1377" spans="4:14" s="35" customFormat="1" x14ac:dyDescent="0.3">
      <c r="D1377" s="37"/>
      <c r="J1377" s="37"/>
      <c r="K1377" s="37"/>
      <c r="L1377" s="37"/>
      <c r="M1377" s="37"/>
      <c r="N1377" s="37"/>
    </row>
    <row r="1378" spans="4:14" s="35" customFormat="1" x14ac:dyDescent="0.3">
      <c r="D1378" s="37"/>
      <c r="J1378" s="37"/>
      <c r="K1378" s="37"/>
      <c r="L1378" s="37"/>
      <c r="M1378" s="37"/>
      <c r="N1378" s="37"/>
    </row>
    <row r="1379" spans="4:14" s="35" customFormat="1" x14ac:dyDescent="0.3">
      <c r="D1379" s="37"/>
      <c r="J1379" s="37"/>
      <c r="K1379" s="37"/>
      <c r="L1379" s="37"/>
      <c r="M1379" s="37"/>
      <c r="N1379" s="37"/>
    </row>
    <row r="1380" spans="4:14" s="35" customFormat="1" x14ac:dyDescent="0.3">
      <c r="D1380" s="37"/>
      <c r="J1380" s="37"/>
      <c r="K1380" s="37"/>
      <c r="L1380" s="37"/>
      <c r="M1380" s="37"/>
      <c r="N1380" s="37"/>
    </row>
    <row r="1381" spans="4:14" s="35" customFormat="1" x14ac:dyDescent="0.3">
      <c r="D1381" s="37"/>
      <c r="J1381" s="37"/>
      <c r="K1381" s="37"/>
      <c r="L1381" s="37"/>
      <c r="M1381" s="37"/>
      <c r="N1381" s="37"/>
    </row>
    <row r="1382" spans="4:14" s="35" customFormat="1" x14ac:dyDescent="0.3">
      <c r="D1382" s="37"/>
      <c r="J1382" s="37"/>
      <c r="K1382" s="37"/>
      <c r="L1382" s="37"/>
      <c r="M1382" s="37"/>
      <c r="N1382" s="37"/>
    </row>
    <row r="1383" spans="4:14" s="35" customFormat="1" x14ac:dyDescent="0.3">
      <c r="D1383" s="37"/>
      <c r="J1383" s="37"/>
      <c r="K1383" s="37"/>
      <c r="L1383" s="37"/>
      <c r="M1383" s="37"/>
      <c r="N1383" s="37"/>
    </row>
    <row r="1384" spans="4:14" s="35" customFormat="1" x14ac:dyDescent="0.3">
      <c r="D1384" s="37"/>
      <c r="J1384" s="37"/>
      <c r="K1384" s="37"/>
      <c r="L1384" s="37"/>
      <c r="M1384" s="37"/>
      <c r="N1384" s="37"/>
    </row>
    <row r="1385" spans="4:14" s="35" customFormat="1" x14ac:dyDescent="0.3">
      <c r="D1385" s="37"/>
      <c r="J1385" s="37"/>
      <c r="K1385" s="37"/>
      <c r="L1385" s="37"/>
      <c r="M1385" s="37"/>
      <c r="N1385" s="37"/>
    </row>
    <row r="1386" spans="4:14" s="35" customFormat="1" x14ac:dyDescent="0.3">
      <c r="D1386" s="37"/>
      <c r="J1386" s="37"/>
      <c r="K1386" s="37"/>
      <c r="L1386" s="37"/>
      <c r="M1386" s="37"/>
      <c r="N1386" s="37"/>
    </row>
    <row r="1387" spans="4:14" s="35" customFormat="1" x14ac:dyDescent="0.3">
      <c r="D1387" s="37"/>
      <c r="J1387" s="37"/>
      <c r="K1387" s="37"/>
      <c r="L1387" s="37"/>
      <c r="M1387" s="37"/>
      <c r="N1387" s="37"/>
    </row>
    <row r="1388" spans="4:14" s="35" customFormat="1" x14ac:dyDescent="0.3">
      <c r="D1388" s="37"/>
      <c r="J1388" s="37"/>
      <c r="K1388" s="37"/>
      <c r="L1388" s="37"/>
      <c r="M1388" s="37"/>
      <c r="N1388" s="37"/>
    </row>
    <row r="1389" spans="4:14" s="35" customFormat="1" x14ac:dyDescent="0.3">
      <c r="D1389" s="37"/>
      <c r="J1389" s="37"/>
      <c r="K1389" s="37"/>
      <c r="L1389" s="37"/>
      <c r="M1389" s="37"/>
      <c r="N1389" s="37"/>
    </row>
    <row r="1390" spans="4:14" s="35" customFormat="1" x14ac:dyDescent="0.3">
      <c r="D1390" s="37"/>
      <c r="J1390" s="37"/>
      <c r="K1390" s="37"/>
      <c r="L1390" s="37"/>
      <c r="M1390" s="37"/>
      <c r="N1390" s="37"/>
    </row>
    <row r="1391" spans="4:14" s="35" customFormat="1" x14ac:dyDescent="0.3">
      <c r="D1391" s="37"/>
      <c r="J1391" s="37"/>
      <c r="K1391" s="37"/>
      <c r="L1391" s="37"/>
      <c r="M1391" s="37"/>
      <c r="N1391" s="37"/>
    </row>
    <row r="1392" spans="4:14" s="35" customFormat="1" x14ac:dyDescent="0.3">
      <c r="D1392" s="37"/>
      <c r="J1392" s="37"/>
      <c r="K1392" s="37"/>
      <c r="L1392" s="37"/>
      <c r="M1392" s="37"/>
      <c r="N1392" s="37"/>
    </row>
    <row r="1393" spans="4:14" s="35" customFormat="1" x14ac:dyDescent="0.3">
      <c r="D1393" s="37"/>
      <c r="J1393" s="37"/>
      <c r="K1393" s="37"/>
      <c r="L1393" s="37"/>
      <c r="M1393" s="37"/>
      <c r="N1393" s="37"/>
    </row>
    <row r="1394" spans="4:14" s="35" customFormat="1" x14ac:dyDescent="0.3">
      <c r="D1394" s="37"/>
      <c r="J1394" s="37"/>
      <c r="K1394" s="37"/>
      <c r="L1394" s="37"/>
      <c r="M1394" s="37"/>
      <c r="N1394" s="37"/>
    </row>
    <row r="1395" spans="4:14" s="35" customFormat="1" x14ac:dyDescent="0.3">
      <c r="D1395" s="37"/>
      <c r="J1395" s="37"/>
      <c r="K1395" s="37"/>
      <c r="L1395" s="37"/>
      <c r="M1395" s="37"/>
      <c r="N1395" s="37"/>
    </row>
    <row r="1396" spans="4:14" s="35" customFormat="1" x14ac:dyDescent="0.3">
      <c r="D1396" s="37"/>
      <c r="J1396" s="37"/>
      <c r="K1396" s="37"/>
      <c r="L1396" s="37"/>
      <c r="M1396" s="37"/>
      <c r="N1396" s="37"/>
    </row>
    <row r="1397" spans="4:14" s="35" customFormat="1" x14ac:dyDescent="0.3">
      <c r="D1397" s="37"/>
      <c r="J1397" s="37"/>
      <c r="K1397" s="37"/>
      <c r="L1397" s="37"/>
      <c r="M1397" s="37"/>
      <c r="N1397" s="37"/>
    </row>
    <row r="1398" spans="4:14" s="35" customFormat="1" x14ac:dyDescent="0.3">
      <c r="D1398" s="37"/>
      <c r="J1398" s="37"/>
      <c r="K1398" s="37"/>
      <c r="L1398" s="37"/>
      <c r="M1398" s="37"/>
      <c r="N1398" s="37"/>
    </row>
    <row r="1399" spans="4:14" s="35" customFormat="1" x14ac:dyDescent="0.3">
      <c r="D1399" s="37"/>
      <c r="J1399" s="37"/>
      <c r="K1399" s="37"/>
      <c r="L1399" s="37"/>
      <c r="M1399" s="37"/>
      <c r="N1399" s="37"/>
    </row>
    <row r="1400" spans="4:14" s="35" customFormat="1" x14ac:dyDescent="0.3">
      <c r="D1400" s="37"/>
      <c r="J1400" s="37"/>
      <c r="K1400" s="37"/>
      <c r="L1400" s="37"/>
      <c r="M1400" s="37"/>
      <c r="N1400" s="37"/>
    </row>
    <row r="1401" spans="4:14" s="35" customFormat="1" x14ac:dyDescent="0.3">
      <c r="D1401" s="37"/>
      <c r="J1401" s="37"/>
      <c r="K1401" s="37"/>
      <c r="L1401" s="37"/>
      <c r="M1401" s="37"/>
      <c r="N1401" s="37"/>
    </row>
    <row r="1402" spans="4:14" s="35" customFormat="1" x14ac:dyDescent="0.3">
      <c r="D1402" s="37"/>
      <c r="J1402" s="37"/>
      <c r="K1402" s="37"/>
      <c r="L1402" s="37"/>
      <c r="M1402" s="37"/>
      <c r="N1402" s="37"/>
    </row>
    <row r="1403" spans="4:14" s="35" customFormat="1" x14ac:dyDescent="0.3">
      <c r="D1403" s="37"/>
      <c r="J1403" s="37"/>
      <c r="K1403" s="37"/>
      <c r="L1403" s="37"/>
      <c r="M1403" s="37"/>
      <c r="N1403" s="37"/>
    </row>
    <row r="1404" spans="4:14" s="35" customFormat="1" x14ac:dyDescent="0.3">
      <c r="D1404" s="37"/>
      <c r="J1404" s="37"/>
      <c r="K1404" s="37"/>
      <c r="L1404" s="37"/>
      <c r="M1404" s="37"/>
      <c r="N1404" s="37"/>
    </row>
    <row r="1405" spans="4:14" s="35" customFormat="1" x14ac:dyDescent="0.3">
      <c r="D1405" s="37"/>
      <c r="J1405" s="37"/>
      <c r="K1405" s="37"/>
      <c r="L1405" s="37"/>
      <c r="M1405" s="37"/>
      <c r="N1405" s="37"/>
    </row>
    <row r="1406" spans="4:14" s="35" customFormat="1" x14ac:dyDescent="0.3">
      <c r="D1406" s="37"/>
      <c r="J1406" s="37"/>
      <c r="K1406" s="37"/>
      <c r="L1406" s="37"/>
      <c r="M1406" s="37"/>
      <c r="N1406" s="37"/>
    </row>
    <row r="1407" spans="4:14" s="35" customFormat="1" x14ac:dyDescent="0.3">
      <c r="D1407" s="37"/>
      <c r="J1407" s="37"/>
      <c r="K1407" s="37"/>
      <c r="L1407" s="37"/>
      <c r="M1407" s="37"/>
      <c r="N1407" s="37"/>
    </row>
    <row r="1408" spans="4:14" s="35" customFormat="1" x14ac:dyDescent="0.3">
      <c r="D1408" s="37"/>
      <c r="J1408" s="37"/>
      <c r="K1408" s="37"/>
      <c r="L1408" s="37"/>
      <c r="M1408" s="37"/>
      <c r="N1408" s="37"/>
    </row>
    <row r="1409" spans="4:14" s="35" customFormat="1" x14ac:dyDescent="0.3">
      <c r="D1409" s="37"/>
      <c r="J1409" s="37"/>
      <c r="K1409" s="37"/>
      <c r="L1409" s="37"/>
      <c r="M1409" s="37"/>
      <c r="N1409" s="37"/>
    </row>
    <row r="1410" spans="4:14" s="35" customFormat="1" x14ac:dyDescent="0.3">
      <c r="D1410" s="37"/>
      <c r="J1410" s="37"/>
      <c r="K1410" s="37"/>
      <c r="L1410" s="37"/>
      <c r="M1410" s="37"/>
      <c r="N1410" s="37"/>
    </row>
    <row r="1411" spans="4:14" s="35" customFormat="1" x14ac:dyDescent="0.3">
      <c r="D1411" s="37"/>
      <c r="J1411" s="37"/>
      <c r="K1411" s="37"/>
      <c r="L1411" s="37"/>
      <c r="M1411" s="37"/>
      <c r="N1411" s="37"/>
    </row>
    <row r="1412" spans="4:14" s="35" customFormat="1" x14ac:dyDescent="0.3">
      <c r="D1412" s="37"/>
      <c r="J1412" s="37"/>
      <c r="K1412" s="37"/>
      <c r="L1412" s="37"/>
      <c r="M1412" s="37"/>
      <c r="N1412" s="37"/>
    </row>
    <row r="1413" spans="4:14" s="35" customFormat="1" x14ac:dyDescent="0.3">
      <c r="D1413" s="37"/>
      <c r="J1413" s="37"/>
      <c r="K1413" s="37"/>
      <c r="L1413" s="37"/>
      <c r="M1413" s="37"/>
      <c r="N1413" s="37"/>
    </row>
    <row r="1414" spans="4:14" s="35" customFormat="1" x14ac:dyDescent="0.3">
      <c r="D1414" s="37"/>
      <c r="J1414" s="37"/>
      <c r="K1414" s="37"/>
      <c r="L1414" s="37"/>
      <c r="M1414" s="37"/>
      <c r="N1414" s="37"/>
    </row>
    <row r="1415" spans="4:14" s="35" customFormat="1" x14ac:dyDescent="0.3">
      <c r="D1415" s="37"/>
      <c r="J1415" s="37"/>
      <c r="K1415" s="37"/>
      <c r="L1415" s="37"/>
      <c r="M1415" s="37"/>
      <c r="N1415" s="37"/>
    </row>
    <row r="1416" spans="4:14" s="35" customFormat="1" x14ac:dyDescent="0.3">
      <c r="D1416" s="37"/>
      <c r="J1416" s="37"/>
      <c r="K1416" s="37"/>
      <c r="L1416" s="37"/>
      <c r="M1416" s="37"/>
      <c r="N1416" s="37"/>
    </row>
    <row r="1417" spans="4:14" s="35" customFormat="1" x14ac:dyDescent="0.3">
      <c r="D1417" s="37"/>
      <c r="J1417" s="37"/>
      <c r="K1417" s="37"/>
      <c r="L1417" s="37"/>
      <c r="M1417" s="37"/>
      <c r="N1417" s="37"/>
    </row>
    <row r="1418" spans="4:14" s="35" customFormat="1" x14ac:dyDescent="0.3">
      <c r="D1418" s="37"/>
      <c r="J1418" s="37"/>
      <c r="K1418" s="37"/>
      <c r="L1418" s="37"/>
      <c r="M1418" s="37"/>
      <c r="N1418" s="37"/>
    </row>
    <row r="1419" spans="4:14" s="35" customFormat="1" x14ac:dyDescent="0.3">
      <c r="D1419" s="37"/>
      <c r="J1419" s="37"/>
      <c r="K1419" s="37"/>
      <c r="L1419" s="37"/>
      <c r="M1419" s="37"/>
      <c r="N1419" s="37"/>
    </row>
    <row r="1420" spans="4:14" s="35" customFormat="1" x14ac:dyDescent="0.3">
      <c r="D1420" s="37"/>
      <c r="J1420" s="37"/>
      <c r="K1420" s="37"/>
      <c r="L1420" s="37"/>
      <c r="M1420" s="37"/>
      <c r="N1420" s="37"/>
    </row>
    <row r="1421" spans="4:14" s="35" customFormat="1" x14ac:dyDescent="0.3">
      <c r="D1421" s="37"/>
      <c r="J1421" s="37"/>
      <c r="K1421" s="37"/>
      <c r="L1421" s="37"/>
      <c r="M1421" s="37"/>
      <c r="N1421" s="37"/>
    </row>
    <row r="1422" spans="4:14" s="35" customFormat="1" x14ac:dyDescent="0.3">
      <c r="D1422" s="37"/>
      <c r="J1422" s="37"/>
      <c r="K1422" s="37"/>
      <c r="L1422" s="37"/>
      <c r="M1422" s="37"/>
      <c r="N1422" s="37"/>
    </row>
    <row r="1423" spans="4:14" s="35" customFormat="1" x14ac:dyDescent="0.3">
      <c r="D1423" s="37"/>
      <c r="J1423" s="37"/>
      <c r="K1423" s="37"/>
      <c r="L1423" s="37"/>
      <c r="M1423" s="37"/>
      <c r="N1423" s="37"/>
    </row>
    <row r="1424" spans="4:14" s="35" customFormat="1" x14ac:dyDescent="0.3">
      <c r="D1424" s="37"/>
      <c r="J1424" s="37"/>
      <c r="K1424" s="37"/>
      <c r="L1424" s="37"/>
      <c r="M1424" s="37"/>
      <c r="N1424" s="37"/>
    </row>
    <row r="1425" spans="4:14" s="35" customFormat="1" x14ac:dyDescent="0.3">
      <c r="D1425" s="37"/>
      <c r="J1425" s="37"/>
      <c r="K1425" s="37"/>
      <c r="L1425" s="37"/>
      <c r="M1425" s="37"/>
      <c r="N1425" s="37"/>
    </row>
    <row r="1426" spans="4:14" s="35" customFormat="1" x14ac:dyDescent="0.3">
      <c r="D1426" s="37"/>
      <c r="J1426" s="37"/>
      <c r="K1426" s="37"/>
      <c r="L1426" s="37"/>
      <c r="M1426" s="37"/>
      <c r="N1426" s="37"/>
    </row>
    <row r="1427" spans="4:14" s="35" customFormat="1" x14ac:dyDescent="0.3">
      <c r="D1427" s="37"/>
      <c r="J1427" s="37"/>
      <c r="K1427" s="37"/>
      <c r="L1427" s="37"/>
      <c r="M1427" s="37"/>
      <c r="N1427" s="37"/>
    </row>
    <row r="1428" spans="4:14" s="35" customFormat="1" x14ac:dyDescent="0.3">
      <c r="D1428" s="37"/>
      <c r="J1428" s="37"/>
      <c r="K1428" s="37"/>
      <c r="L1428" s="37"/>
      <c r="M1428" s="37"/>
      <c r="N1428" s="37"/>
    </row>
    <row r="1429" spans="4:14" s="35" customFormat="1" x14ac:dyDescent="0.3">
      <c r="D1429" s="37"/>
      <c r="J1429" s="37"/>
      <c r="K1429" s="37"/>
      <c r="L1429" s="37"/>
      <c r="M1429" s="37"/>
      <c r="N1429" s="37"/>
    </row>
    <row r="1430" spans="4:14" s="35" customFormat="1" x14ac:dyDescent="0.3">
      <c r="D1430" s="37"/>
      <c r="J1430" s="37"/>
      <c r="K1430" s="37"/>
      <c r="L1430" s="37"/>
      <c r="M1430" s="37"/>
      <c r="N1430" s="37"/>
    </row>
    <row r="1431" spans="4:14" s="35" customFormat="1" x14ac:dyDescent="0.3">
      <c r="D1431" s="37"/>
      <c r="J1431" s="37"/>
      <c r="K1431" s="37"/>
      <c r="L1431" s="37"/>
      <c r="M1431" s="37"/>
      <c r="N1431" s="37"/>
    </row>
    <row r="1432" spans="4:14" s="35" customFormat="1" x14ac:dyDescent="0.3">
      <c r="D1432" s="37"/>
      <c r="J1432" s="37"/>
      <c r="K1432" s="37"/>
      <c r="L1432" s="37"/>
      <c r="M1432" s="37"/>
      <c r="N1432" s="37"/>
    </row>
    <row r="1433" spans="4:14" s="35" customFormat="1" x14ac:dyDescent="0.3">
      <c r="D1433" s="37"/>
      <c r="J1433" s="37"/>
      <c r="K1433" s="37"/>
      <c r="L1433" s="37"/>
      <c r="M1433" s="37"/>
      <c r="N1433" s="37"/>
    </row>
    <row r="1434" spans="4:14" s="35" customFormat="1" x14ac:dyDescent="0.3">
      <c r="D1434" s="37"/>
      <c r="J1434" s="37"/>
      <c r="K1434" s="37"/>
      <c r="L1434" s="37"/>
      <c r="M1434" s="37"/>
      <c r="N1434" s="37"/>
    </row>
    <row r="1435" spans="4:14" s="35" customFormat="1" x14ac:dyDescent="0.3">
      <c r="D1435" s="37"/>
      <c r="J1435" s="37"/>
      <c r="K1435" s="37"/>
      <c r="L1435" s="37"/>
      <c r="M1435" s="37"/>
      <c r="N1435" s="37"/>
    </row>
    <row r="1436" spans="4:14" s="35" customFormat="1" x14ac:dyDescent="0.3">
      <c r="D1436" s="37"/>
      <c r="J1436" s="37"/>
      <c r="K1436" s="37"/>
      <c r="L1436" s="37"/>
      <c r="M1436" s="37"/>
      <c r="N1436" s="37"/>
    </row>
    <row r="1437" spans="4:14" s="35" customFormat="1" x14ac:dyDescent="0.3">
      <c r="D1437" s="37"/>
      <c r="J1437" s="37"/>
      <c r="K1437" s="37"/>
      <c r="L1437" s="37"/>
      <c r="M1437" s="37"/>
      <c r="N1437" s="37"/>
    </row>
    <row r="1438" spans="4:14" s="35" customFormat="1" x14ac:dyDescent="0.3">
      <c r="D1438" s="37"/>
      <c r="J1438" s="37"/>
      <c r="K1438" s="37"/>
      <c r="L1438" s="37"/>
      <c r="M1438" s="37"/>
      <c r="N1438" s="37"/>
    </row>
    <row r="1439" spans="4:14" s="35" customFormat="1" x14ac:dyDescent="0.3">
      <c r="D1439" s="37"/>
      <c r="J1439" s="37"/>
      <c r="K1439" s="37"/>
      <c r="L1439" s="37"/>
      <c r="M1439" s="37"/>
      <c r="N1439" s="37"/>
    </row>
    <row r="1440" spans="4:14" s="35" customFormat="1" x14ac:dyDescent="0.3">
      <c r="D1440" s="37"/>
      <c r="J1440" s="37"/>
      <c r="K1440" s="37"/>
      <c r="L1440" s="37"/>
      <c r="M1440" s="37"/>
      <c r="N1440" s="37"/>
    </row>
    <row r="1441" spans="4:14" s="35" customFormat="1" x14ac:dyDescent="0.3">
      <c r="D1441" s="37"/>
      <c r="J1441" s="37"/>
      <c r="K1441" s="37"/>
      <c r="L1441" s="37"/>
      <c r="M1441" s="37"/>
      <c r="N1441" s="37"/>
    </row>
    <row r="1442" spans="4:14" s="35" customFormat="1" x14ac:dyDescent="0.3">
      <c r="D1442" s="37"/>
      <c r="J1442" s="37"/>
      <c r="K1442" s="37"/>
      <c r="L1442" s="37"/>
      <c r="M1442" s="37"/>
      <c r="N1442" s="37"/>
    </row>
    <row r="1443" spans="4:14" s="35" customFormat="1" x14ac:dyDescent="0.3">
      <c r="D1443" s="37"/>
      <c r="J1443" s="37"/>
      <c r="K1443" s="37"/>
      <c r="L1443" s="37"/>
      <c r="M1443" s="37"/>
      <c r="N1443" s="37"/>
    </row>
    <row r="1444" spans="4:14" s="35" customFormat="1" x14ac:dyDescent="0.3">
      <c r="D1444" s="37"/>
      <c r="J1444" s="37"/>
      <c r="K1444" s="37"/>
      <c r="L1444" s="37"/>
      <c r="M1444" s="37"/>
      <c r="N1444" s="37"/>
    </row>
    <row r="1445" spans="4:14" s="35" customFormat="1" x14ac:dyDescent="0.3">
      <c r="D1445" s="37"/>
      <c r="J1445" s="37"/>
      <c r="K1445" s="37"/>
      <c r="L1445" s="37"/>
      <c r="M1445" s="37"/>
      <c r="N1445" s="37"/>
    </row>
    <row r="1446" spans="4:14" s="35" customFormat="1" x14ac:dyDescent="0.3">
      <c r="D1446" s="37"/>
      <c r="J1446" s="37"/>
      <c r="K1446" s="37"/>
      <c r="L1446" s="37"/>
      <c r="M1446" s="37"/>
      <c r="N1446" s="37"/>
    </row>
    <row r="1447" spans="4:14" s="35" customFormat="1" x14ac:dyDescent="0.3">
      <c r="D1447" s="37"/>
      <c r="J1447" s="37"/>
      <c r="K1447" s="37"/>
      <c r="L1447" s="37"/>
      <c r="M1447" s="37"/>
      <c r="N1447" s="37"/>
    </row>
    <row r="1448" spans="4:14" s="35" customFormat="1" x14ac:dyDescent="0.3">
      <c r="D1448" s="37"/>
      <c r="J1448" s="37"/>
      <c r="K1448" s="37"/>
      <c r="L1448" s="37"/>
      <c r="M1448" s="37"/>
      <c r="N1448" s="37"/>
    </row>
    <row r="1449" spans="4:14" s="35" customFormat="1" x14ac:dyDescent="0.3">
      <c r="D1449" s="37"/>
      <c r="J1449" s="37"/>
      <c r="K1449" s="37"/>
      <c r="L1449" s="37"/>
      <c r="M1449" s="37"/>
      <c r="N1449" s="37"/>
    </row>
    <row r="1450" spans="4:14" s="35" customFormat="1" x14ac:dyDescent="0.3">
      <c r="D1450" s="37"/>
      <c r="J1450" s="37"/>
      <c r="K1450" s="37"/>
      <c r="L1450" s="37"/>
      <c r="M1450" s="37"/>
      <c r="N1450" s="37"/>
    </row>
    <row r="1451" spans="4:14" s="35" customFormat="1" x14ac:dyDescent="0.3">
      <c r="D1451" s="37"/>
      <c r="J1451" s="37"/>
      <c r="K1451" s="37"/>
      <c r="L1451" s="37"/>
      <c r="M1451" s="37"/>
      <c r="N1451" s="37"/>
    </row>
    <row r="1452" spans="4:14" s="35" customFormat="1" x14ac:dyDescent="0.3">
      <c r="D1452" s="37"/>
      <c r="J1452" s="37"/>
      <c r="K1452" s="37"/>
      <c r="L1452" s="37"/>
      <c r="M1452" s="37"/>
      <c r="N1452" s="37"/>
    </row>
    <row r="1453" spans="4:14" s="35" customFormat="1" x14ac:dyDescent="0.3">
      <c r="D1453" s="37"/>
      <c r="J1453" s="37"/>
      <c r="K1453" s="37"/>
      <c r="L1453" s="37"/>
      <c r="M1453" s="37"/>
      <c r="N1453" s="37"/>
    </row>
    <row r="1454" spans="4:14" s="35" customFormat="1" x14ac:dyDescent="0.3">
      <c r="D1454" s="37"/>
      <c r="J1454" s="37"/>
      <c r="K1454" s="37"/>
      <c r="L1454" s="37"/>
      <c r="M1454" s="37"/>
      <c r="N1454" s="37"/>
    </row>
    <row r="1455" spans="4:14" s="35" customFormat="1" x14ac:dyDescent="0.3">
      <c r="D1455" s="37"/>
      <c r="J1455" s="37"/>
      <c r="K1455" s="37"/>
      <c r="L1455" s="37"/>
      <c r="M1455" s="37"/>
      <c r="N1455" s="37"/>
    </row>
    <row r="1456" spans="4:14" s="35" customFormat="1" x14ac:dyDescent="0.3">
      <c r="D1456" s="37"/>
      <c r="J1456" s="37"/>
      <c r="K1456" s="37"/>
      <c r="L1456" s="37"/>
      <c r="M1456" s="37"/>
      <c r="N1456" s="37"/>
    </row>
    <row r="1457" spans="4:14" s="35" customFormat="1" x14ac:dyDescent="0.3">
      <c r="D1457" s="37"/>
      <c r="J1457" s="37"/>
      <c r="K1457" s="37"/>
      <c r="L1457" s="37"/>
      <c r="M1457" s="37"/>
      <c r="N1457" s="37"/>
    </row>
    <row r="1458" spans="4:14" s="35" customFormat="1" x14ac:dyDescent="0.3">
      <c r="D1458" s="37"/>
      <c r="J1458" s="37"/>
      <c r="K1458" s="37"/>
      <c r="L1458" s="37"/>
      <c r="M1458" s="37"/>
      <c r="N1458" s="37"/>
    </row>
    <row r="1459" spans="4:14" s="35" customFormat="1" x14ac:dyDescent="0.3">
      <c r="D1459" s="37"/>
      <c r="J1459" s="37"/>
      <c r="K1459" s="37"/>
      <c r="L1459" s="37"/>
      <c r="M1459" s="37"/>
      <c r="N1459" s="37"/>
    </row>
    <row r="1460" spans="4:14" s="35" customFormat="1" x14ac:dyDescent="0.3">
      <c r="D1460" s="37"/>
      <c r="J1460" s="37"/>
      <c r="K1460" s="37"/>
      <c r="L1460" s="37"/>
      <c r="M1460" s="37"/>
      <c r="N1460" s="37"/>
    </row>
    <row r="1461" spans="4:14" s="35" customFormat="1" x14ac:dyDescent="0.3">
      <c r="D1461" s="37"/>
      <c r="J1461" s="37"/>
      <c r="K1461" s="37"/>
      <c r="L1461" s="37"/>
      <c r="M1461" s="37"/>
      <c r="N1461" s="37"/>
    </row>
    <row r="1462" spans="4:14" s="35" customFormat="1" x14ac:dyDescent="0.3">
      <c r="D1462" s="37"/>
      <c r="J1462" s="37"/>
      <c r="K1462" s="37"/>
      <c r="L1462" s="37"/>
      <c r="M1462" s="37"/>
      <c r="N1462" s="37"/>
    </row>
    <row r="1463" spans="4:14" s="35" customFormat="1" x14ac:dyDescent="0.3">
      <c r="D1463" s="37"/>
      <c r="J1463" s="37"/>
      <c r="K1463" s="37"/>
      <c r="L1463" s="37"/>
      <c r="M1463" s="37"/>
      <c r="N1463" s="37"/>
    </row>
    <row r="1464" spans="4:14" s="35" customFormat="1" x14ac:dyDescent="0.3">
      <c r="D1464" s="37"/>
      <c r="J1464" s="37"/>
      <c r="K1464" s="37"/>
      <c r="L1464" s="37"/>
      <c r="M1464" s="37"/>
      <c r="N1464" s="37"/>
    </row>
    <row r="1465" spans="4:14" s="35" customFormat="1" x14ac:dyDescent="0.3">
      <c r="D1465" s="37"/>
      <c r="J1465" s="37"/>
      <c r="K1465" s="37"/>
      <c r="L1465" s="37"/>
      <c r="M1465" s="37"/>
      <c r="N1465" s="37"/>
    </row>
    <row r="1466" spans="4:14" s="35" customFormat="1" x14ac:dyDescent="0.3">
      <c r="D1466" s="37"/>
      <c r="J1466" s="37"/>
      <c r="K1466" s="37"/>
      <c r="L1466" s="37"/>
      <c r="M1466" s="37"/>
      <c r="N1466" s="37"/>
    </row>
    <row r="1467" spans="4:14" s="35" customFormat="1" x14ac:dyDescent="0.3">
      <c r="D1467" s="37"/>
      <c r="J1467" s="37"/>
      <c r="K1467" s="37"/>
      <c r="L1467" s="37"/>
      <c r="M1467" s="37"/>
      <c r="N1467" s="37"/>
    </row>
    <row r="1468" spans="4:14" s="35" customFormat="1" x14ac:dyDescent="0.3">
      <c r="D1468" s="37"/>
      <c r="J1468" s="37"/>
      <c r="K1468" s="37"/>
      <c r="L1468" s="37"/>
      <c r="M1468" s="37"/>
      <c r="N1468" s="37"/>
    </row>
    <row r="1469" spans="4:14" s="35" customFormat="1" x14ac:dyDescent="0.3">
      <c r="D1469" s="37"/>
      <c r="J1469" s="37"/>
      <c r="K1469" s="37"/>
      <c r="L1469" s="37"/>
      <c r="M1469" s="37"/>
      <c r="N1469" s="37"/>
    </row>
    <row r="1470" spans="4:14" s="35" customFormat="1" x14ac:dyDescent="0.3">
      <c r="D1470" s="37"/>
      <c r="J1470" s="37"/>
      <c r="K1470" s="37"/>
      <c r="L1470" s="37"/>
      <c r="M1470" s="37"/>
      <c r="N1470" s="37"/>
    </row>
    <row r="1471" spans="4:14" s="35" customFormat="1" x14ac:dyDescent="0.3">
      <c r="D1471" s="37"/>
      <c r="J1471" s="37"/>
      <c r="K1471" s="37"/>
      <c r="L1471" s="37"/>
      <c r="M1471" s="37"/>
      <c r="N1471" s="37"/>
    </row>
    <row r="1472" spans="4:14" s="35" customFormat="1" x14ac:dyDescent="0.3">
      <c r="D1472" s="37"/>
      <c r="J1472" s="37"/>
      <c r="K1472" s="37"/>
      <c r="L1472" s="37"/>
      <c r="M1472" s="37"/>
      <c r="N1472" s="37"/>
    </row>
    <row r="1473" spans="4:14" s="35" customFormat="1" x14ac:dyDescent="0.3">
      <c r="D1473" s="37"/>
      <c r="J1473" s="37"/>
      <c r="K1473" s="37"/>
      <c r="L1473" s="37"/>
      <c r="M1473" s="37"/>
      <c r="N1473" s="37"/>
    </row>
    <row r="1474" spans="4:14" s="35" customFormat="1" x14ac:dyDescent="0.3">
      <c r="D1474" s="37"/>
      <c r="J1474" s="37"/>
      <c r="K1474" s="37"/>
      <c r="L1474" s="37"/>
      <c r="M1474" s="37"/>
      <c r="N1474" s="37"/>
    </row>
    <row r="1475" spans="4:14" s="35" customFormat="1" x14ac:dyDescent="0.3">
      <c r="D1475" s="37"/>
      <c r="J1475" s="37"/>
      <c r="K1475" s="37"/>
      <c r="L1475" s="37"/>
      <c r="M1475" s="37"/>
      <c r="N1475" s="37"/>
    </row>
    <row r="1476" spans="4:14" s="35" customFormat="1" x14ac:dyDescent="0.3">
      <c r="D1476" s="37"/>
      <c r="J1476" s="37"/>
      <c r="K1476" s="37"/>
      <c r="L1476" s="37"/>
      <c r="M1476" s="37"/>
      <c r="N1476" s="37"/>
    </row>
    <row r="1477" spans="4:14" s="35" customFormat="1" x14ac:dyDescent="0.3">
      <c r="D1477" s="37"/>
      <c r="J1477" s="37"/>
      <c r="K1477" s="37"/>
      <c r="L1477" s="37"/>
      <c r="M1477" s="37"/>
      <c r="N1477" s="37"/>
    </row>
    <row r="1478" spans="4:14" s="35" customFormat="1" x14ac:dyDescent="0.3">
      <c r="D1478" s="37"/>
      <c r="J1478" s="37"/>
      <c r="K1478" s="37"/>
      <c r="L1478" s="37"/>
      <c r="M1478" s="37"/>
      <c r="N1478" s="37"/>
    </row>
    <row r="1479" spans="4:14" s="35" customFormat="1" x14ac:dyDescent="0.3">
      <c r="D1479" s="37"/>
      <c r="J1479" s="37"/>
      <c r="K1479" s="37"/>
      <c r="L1479" s="37"/>
      <c r="M1479" s="37"/>
      <c r="N1479" s="37"/>
    </row>
    <row r="1480" spans="4:14" s="35" customFormat="1" x14ac:dyDescent="0.3">
      <c r="D1480" s="37"/>
      <c r="J1480" s="37"/>
      <c r="K1480" s="37"/>
      <c r="L1480" s="37"/>
      <c r="M1480" s="37"/>
      <c r="N1480" s="37"/>
    </row>
    <row r="1481" spans="4:14" s="35" customFormat="1" x14ac:dyDescent="0.3">
      <c r="D1481" s="37"/>
      <c r="J1481" s="37"/>
      <c r="K1481" s="37"/>
      <c r="L1481" s="37"/>
      <c r="M1481" s="37"/>
      <c r="N1481" s="37"/>
    </row>
    <row r="1482" spans="4:14" s="35" customFormat="1" x14ac:dyDescent="0.3">
      <c r="D1482" s="37"/>
      <c r="J1482" s="37"/>
      <c r="K1482" s="37"/>
      <c r="L1482" s="37"/>
      <c r="M1482" s="37"/>
      <c r="N1482" s="37"/>
    </row>
    <row r="1483" spans="4:14" s="35" customFormat="1" x14ac:dyDescent="0.3">
      <c r="D1483" s="37"/>
      <c r="J1483" s="37"/>
      <c r="K1483" s="37"/>
      <c r="L1483" s="37"/>
      <c r="M1483" s="37"/>
      <c r="N1483" s="37"/>
    </row>
    <row r="1484" spans="4:14" s="35" customFormat="1" x14ac:dyDescent="0.3">
      <c r="D1484" s="37"/>
      <c r="J1484" s="37"/>
      <c r="K1484" s="37"/>
      <c r="L1484" s="37"/>
      <c r="M1484" s="37"/>
      <c r="N1484" s="37"/>
    </row>
    <row r="1485" spans="4:14" s="35" customFormat="1" x14ac:dyDescent="0.3">
      <c r="D1485" s="37"/>
      <c r="J1485" s="37"/>
      <c r="K1485" s="37"/>
      <c r="L1485" s="37"/>
      <c r="M1485" s="37"/>
      <c r="N1485" s="37"/>
    </row>
    <row r="1486" spans="4:14" s="35" customFormat="1" x14ac:dyDescent="0.3">
      <c r="D1486" s="37"/>
      <c r="J1486" s="37"/>
      <c r="K1486" s="37"/>
      <c r="L1486" s="37"/>
      <c r="M1486" s="37"/>
      <c r="N1486" s="37"/>
    </row>
    <row r="1487" spans="4:14" s="35" customFormat="1" x14ac:dyDescent="0.3">
      <c r="D1487" s="37"/>
      <c r="J1487" s="37"/>
      <c r="K1487" s="37"/>
      <c r="L1487" s="37"/>
      <c r="M1487" s="37"/>
      <c r="N1487" s="37"/>
    </row>
    <row r="1488" spans="4:14" s="35" customFormat="1" x14ac:dyDescent="0.3">
      <c r="D1488" s="37"/>
      <c r="J1488" s="37"/>
      <c r="K1488" s="37"/>
      <c r="L1488" s="37"/>
      <c r="M1488" s="37"/>
      <c r="N1488" s="37"/>
    </row>
    <row r="1489" spans="4:14" s="35" customFormat="1" x14ac:dyDescent="0.3">
      <c r="D1489" s="37"/>
      <c r="J1489" s="37"/>
      <c r="K1489" s="37"/>
      <c r="L1489" s="37"/>
      <c r="M1489" s="37"/>
      <c r="N1489" s="37"/>
    </row>
    <row r="1490" spans="4:14" s="35" customFormat="1" x14ac:dyDescent="0.3">
      <c r="D1490" s="37"/>
      <c r="J1490" s="37"/>
      <c r="K1490" s="37"/>
      <c r="L1490" s="37"/>
      <c r="M1490" s="37"/>
      <c r="N1490" s="37"/>
    </row>
    <row r="1491" spans="4:14" s="35" customFormat="1" x14ac:dyDescent="0.3">
      <c r="D1491" s="37"/>
      <c r="J1491" s="37"/>
      <c r="K1491" s="37"/>
      <c r="L1491" s="37"/>
      <c r="M1491" s="37"/>
      <c r="N1491" s="37"/>
    </row>
    <row r="1492" spans="4:14" s="35" customFormat="1" x14ac:dyDescent="0.3">
      <c r="D1492" s="37"/>
      <c r="J1492" s="37"/>
      <c r="K1492" s="37"/>
      <c r="L1492" s="37"/>
      <c r="M1492" s="37"/>
      <c r="N1492" s="37"/>
    </row>
    <row r="1493" spans="4:14" s="35" customFormat="1" x14ac:dyDescent="0.3">
      <c r="D1493" s="37"/>
      <c r="J1493" s="37"/>
      <c r="K1493" s="37"/>
      <c r="L1493" s="37"/>
      <c r="M1493" s="37"/>
      <c r="N1493" s="37"/>
    </row>
    <row r="1494" spans="4:14" s="35" customFormat="1" x14ac:dyDescent="0.3">
      <c r="D1494" s="37"/>
      <c r="J1494" s="37"/>
      <c r="K1494" s="37"/>
      <c r="L1494" s="37"/>
      <c r="M1494" s="37"/>
      <c r="N1494" s="37"/>
    </row>
    <row r="1495" spans="4:14" s="35" customFormat="1" x14ac:dyDescent="0.3">
      <c r="D1495" s="37"/>
      <c r="J1495" s="37"/>
      <c r="K1495" s="37"/>
      <c r="L1495" s="37"/>
      <c r="M1495" s="37"/>
      <c r="N1495" s="37"/>
    </row>
    <row r="1496" spans="4:14" s="35" customFormat="1" x14ac:dyDescent="0.3">
      <c r="D1496" s="37"/>
      <c r="J1496" s="37"/>
      <c r="K1496" s="37"/>
      <c r="L1496" s="37"/>
      <c r="M1496" s="37"/>
      <c r="N1496" s="37"/>
    </row>
    <row r="1497" spans="4:14" s="35" customFormat="1" x14ac:dyDescent="0.3">
      <c r="D1497" s="37"/>
      <c r="J1497" s="37"/>
      <c r="K1497" s="37"/>
      <c r="L1497" s="37"/>
      <c r="M1497" s="37"/>
      <c r="N1497" s="37"/>
    </row>
    <row r="1498" spans="4:14" s="35" customFormat="1" x14ac:dyDescent="0.3">
      <c r="D1498" s="37"/>
      <c r="J1498" s="37"/>
      <c r="K1498" s="37"/>
      <c r="L1498" s="37"/>
      <c r="M1498" s="37"/>
      <c r="N1498" s="37"/>
    </row>
    <row r="1499" spans="4:14" s="35" customFormat="1" x14ac:dyDescent="0.3">
      <c r="D1499" s="37"/>
      <c r="J1499" s="37"/>
      <c r="K1499" s="37"/>
      <c r="L1499" s="37"/>
      <c r="M1499" s="37"/>
      <c r="N1499" s="37"/>
    </row>
    <row r="1500" spans="4:14" s="35" customFormat="1" x14ac:dyDescent="0.3">
      <c r="D1500" s="37"/>
      <c r="J1500" s="37"/>
      <c r="K1500" s="37"/>
      <c r="L1500" s="37"/>
      <c r="M1500" s="37"/>
      <c r="N1500" s="37"/>
    </row>
    <row r="1501" spans="4:14" s="35" customFormat="1" x14ac:dyDescent="0.3">
      <c r="D1501" s="37"/>
      <c r="J1501" s="37"/>
      <c r="K1501" s="37"/>
      <c r="L1501" s="37"/>
      <c r="M1501" s="37"/>
      <c r="N1501" s="37"/>
    </row>
    <row r="1502" spans="4:14" s="35" customFormat="1" x14ac:dyDescent="0.3">
      <c r="D1502" s="37"/>
      <c r="J1502" s="37"/>
      <c r="K1502" s="37"/>
      <c r="L1502" s="37"/>
      <c r="M1502" s="37"/>
      <c r="N1502" s="37"/>
    </row>
    <row r="1503" spans="4:14" s="35" customFormat="1" x14ac:dyDescent="0.3">
      <c r="D1503" s="37"/>
      <c r="J1503" s="37"/>
      <c r="K1503" s="37"/>
      <c r="L1503" s="37"/>
      <c r="M1503" s="37"/>
      <c r="N1503" s="37"/>
    </row>
    <row r="1504" spans="4:14" s="35" customFormat="1" x14ac:dyDescent="0.3">
      <c r="D1504" s="37"/>
      <c r="J1504" s="37"/>
      <c r="K1504" s="37"/>
      <c r="L1504" s="37"/>
      <c r="M1504" s="37"/>
      <c r="N1504" s="37"/>
    </row>
    <row r="1505" spans="4:14" s="35" customFormat="1" x14ac:dyDescent="0.3">
      <c r="D1505" s="37"/>
      <c r="J1505" s="37"/>
      <c r="K1505" s="37"/>
      <c r="L1505" s="37"/>
      <c r="M1505" s="37"/>
      <c r="N1505" s="37"/>
    </row>
    <row r="1506" spans="4:14" s="35" customFormat="1" x14ac:dyDescent="0.3">
      <c r="D1506" s="37"/>
      <c r="J1506" s="37"/>
      <c r="K1506" s="37"/>
      <c r="L1506" s="37"/>
      <c r="M1506" s="37"/>
      <c r="N1506" s="37"/>
    </row>
    <row r="1507" spans="4:14" s="35" customFormat="1" x14ac:dyDescent="0.3">
      <c r="D1507" s="37"/>
      <c r="J1507" s="37"/>
      <c r="K1507" s="37"/>
      <c r="L1507" s="37"/>
      <c r="M1507" s="37"/>
      <c r="N1507" s="37"/>
    </row>
    <row r="1508" spans="4:14" s="35" customFormat="1" x14ac:dyDescent="0.3">
      <c r="D1508" s="37"/>
      <c r="J1508" s="37"/>
      <c r="K1508" s="37"/>
      <c r="L1508" s="37"/>
      <c r="M1508" s="37"/>
      <c r="N1508" s="37"/>
    </row>
    <row r="1509" spans="4:14" s="35" customFormat="1" x14ac:dyDescent="0.3">
      <c r="D1509" s="37"/>
      <c r="J1509" s="37"/>
      <c r="K1509" s="37"/>
      <c r="L1509" s="37"/>
      <c r="M1509" s="37"/>
      <c r="N1509" s="37"/>
    </row>
    <row r="1510" spans="4:14" s="35" customFormat="1" x14ac:dyDescent="0.3">
      <c r="D1510" s="37"/>
      <c r="J1510" s="37"/>
      <c r="K1510" s="37"/>
      <c r="L1510" s="37"/>
      <c r="M1510" s="37"/>
      <c r="N1510" s="37"/>
    </row>
    <row r="1511" spans="4:14" s="35" customFormat="1" x14ac:dyDescent="0.3">
      <c r="D1511" s="37"/>
      <c r="J1511" s="37"/>
      <c r="K1511" s="37"/>
      <c r="L1511" s="37"/>
      <c r="M1511" s="37"/>
      <c r="N1511" s="37"/>
    </row>
    <row r="1512" spans="4:14" s="35" customFormat="1" x14ac:dyDescent="0.3">
      <c r="D1512" s="37"/>
      <c r="J1512" s="37"/>
      <c r="K1512" s="37"/>
      <c r="L1512" s="37"/>
      <c r="M1512" s="37"/>
      <c r="N1512" s="37"/>
    </row>
    <row r="1513" spans="4:14" s="35" customFormat="1" x14ac:dyDescent="0.3">
      <c r="D1513" s="37"/>
      <c r="J1513" s="37"/>
      <c r="K1513" s="37"/>
      <c r="L1513" s="37"/>
      <c r="M1513" s="37"/>
      <c r="N1513" s="37"/>
    </row>
    <row r="1514" spans="4:14" s="35" customFormat="1" x14ac:dyDescent="0.3">
      <c r="D1514" s="37"/>
      <c r="J1514" s="37"/>
      <c r="K1514" s="37"/>
      <c r="L1514" s="37"/>
      <c r="M1514" s="37"/>
      <c r="N1514" s="37"/>
    </row>
    <row r="1515" spans="4:14" s="35" customFormat="1" x14ac:dyDescent="0.3">
      <c r="D1515" s="37"/>
      <c r="J1515" s="37"/>
      <c r="K1515" s="37"/>
      <c r="L1515" s="37"/>
      <c r="M1515" s="37"/>
      <c r="N1515" s="37"/>
    </row>
    <row r="1516" spans="4:14" s="35" customFormat="1" x14ac:dyDescent="0.3">
      <c r="D1516" s="37"/>
      <c r="J1516" s="37"/>
      <c r="K1516" s="37"/>
      <c r="L1516" s="37"/>
      <c r="M1516" s="37"/>
      <c r="N1516" s="37"/>
    </row>
    <row r="1517" spans="4:14" s="35" customFormat="1" x14ac:dyDescent="0.3">
      <c r="D1517" s="37"/>
      <c r="J1517" s="37"/>
      <c r="K1517" s="37"/>
      <c r="L1517" s="37"/>
      <c r="M1517" s="37"/>
      <c r="N1517" s="37"/>
    </row>
    <row r="1518" spans="4:14" s="35" customFormat="1" x14ac:dyDescent="0.3">
      <c r="D1518" s="37"/>
      <c r="J1518" s="37"/>
      <c r="K1518" s="37"/>
      <c r="L1518" s="37"/>
      <c r="M1518" s="37"/>
      <c r="N1518" s="37"/>
    </row>
    <row r="1519" spans="4:14" s="35" customFormat="1" x14ac:dyDescent="0.3">
      <c r="D1519" s="37"/>
      <c r="J1519" s="37"/>
      <c r="K1519" s="37"/>
      <c r="L1519" s="37"/>
      <c r="M1519" s="37"/>
      <c r="N1519" s="37"/>
    </row>
    <row r="1520" spans="4:14" s="35" customFormat="1" x14ac:dyDescent="0.3">
      <c r="D1520" s="37"/>
      <c r="J1520" s="37"/>
      <c r="K1520" s="37"/>
      <c r="L1520" s="37"/>
      <c r="M1520" s="37"/>
      <c r="N1520" s="37"/>
    </row>
    <row r="1521" spans="4:14" s="35" customFormat="1" x14ac:dyDescent="0.3">
      <c r="D1521" s="37"/>
      <c r="J1521" s="37"/>
      <c r="K1521" s="37"/>
      <c r="L1521" s="37"/>
      <c r="M1521" s="37"/>
      <c r="N1521" s="37"/>
    </row>
    <row r="1522" spans="4:14" s="35" customFormat="1" x14ac:dyDescent="0.3">
      <c r="D1522" s="37"/>
      <c r="J1522" s="37"/>
      <c r="K1522" s="37"/>
      <c r="L1522" s="37"/>
      <c r="M1522" s="37"/>
      <c r="N1522" s="37"/>
    </row>
    <row r="1523" spans="4:14" s="35" customFormat="1" x14ac:dyDescent="0.3">
      <c r="D1523" s="37"/>
      <c r="J1523" s="37"/>
      <c r="K1523" s="37"/>
      <c r="L1523" s="37"/>
      <c r="M1523" s="37"/>
      <c r="N1523" s="37"/>
    </row>
    <row r="1524" spans="4:14" s="35" customFormat="1" x14ac:dyDescent="0.3">
      <c r="D1524" s="37"/>
      <c r="J1524" s="37"/>
      <c r="K1524" s="37"/>
      <c r="L1524" s="37"/>
      <c r="M1524" s="37"/>
      <c r="N1524" s="37"/>
    </row>
    <row r="1525" spans="4:14" s="35" customFormat="1" x14ac:dyDescent="0.3">
      <c r="D1525" s="37"/>
      <c r="J1525" s="37"/>
      <c r="K1525" s="37"/>
      <c r="L1525" s="37"/>
      <c r="M1525" s="37"/>
      <c r="N1525" s="37"/>
    </row>
    <row r="1526" spans="4:14" s="35" customFormat="1" x14ac:dyDescent="0.3">
      <c r="D1526" s="37"/>
      <c r="J1526" s="37"/>
      <c r="K1526" s="37"/>
      <c r="L1526" s="37"/>
      <c r="M1526" s="37"/>
      <c r="N1526" s="37"/>
    </row>
    <row r="1527" spans="4:14" s="35" customFormat="1" x14ac:dyDescent="0.3">
      <c r="D1527" s="37"/>
      <c r="J1527" s="37"/>
      <c r="K1527" s="37"/>
      <c r="L1527" s="37"/>
      <c r="M1527" s="37"/>
      <c r="N1527" s="37"/>
    </row>
    <row r="1528" spans="4:14" s="35" customFormat="1" x14ac:dyDescent="0.3">
      <c r="D1528" s="37"/>
      <c r="J1528" s="37"/>
      <c r="K1528" s="37"/>
      <c r="L1528" s="37"/>
      <c r="M1528" s="37"/>
      <c r="N1528" s="37"/>
    </row>
    <row r="1529" spans="4:14" s="35" customFormat="1" x14ac:dyDescent="0.3">
      <c r="D1529" s="37"/>
      <c r="J1529" s="37"/>
      <c r="K1529" s="37"/>
      <c r="L1529" s="37"/>
      <c r="M1529" s="37"/>
      <c r="N1529" s="37"/>
    </row>
    <row r="1530" spans="4:14" s="35" customFormat="1" x14ac:dyDescent="0.3">
      <c r="D1530" s="37"/>
      <c r="J1530" s="37"/>
      <c r="K1530" s="37"/>
      <c r="L1530" s="37"/>
      <c r="M1530" s="37"/>
      <c r="N1530" s="37"/>
    </row>
    <row r="1531" spans="4:14" s="35" customFormat="1" x14ac:dyDescent="0.3">
      <c r="D1531" s="37"/>
      <c r="J1531" s="37"/>
      <c r="K1531" s="37"/>
      <c r="L1531" s="37"/>
      <c r="M1531" s="37"/>
      <c r="N1531" s="37"/>
    </row>
    <row r="1532" spans="4:14" s="35" customFormat="1" x14ac:dyDescent="0.3">
      <c r="D1532" s="37"/>
      <c r="J1532" s="37"/>
      <c r="K1532" s="37"/>
      <c r="L1532" s="37"/>
      <c r="M1532" s="37"/>
      <c r="N1532" s="37"/>
    </row>
    <row r="1533" spans="4:14" s="35" customFormat="1" x14ac:dyDescent="0.3">
      <c r="D1533" s="37"/>
      <c r="J1533" s="37"/>
      <c r="K1533" s="37"/>
      <c r="L1533" s="37"/>
      <c r="M1533" s="37"/>
      <c r="N1533" s="37"/>
    </row>
    <row r="1534" spans="4:14" s="35" customFormat="1" x14ac:dyDescent="0.3">
      <c r="D1534" s="37"/>
      <c r="J1534" s="37"/>
      <c r="K1534" s="37"/>
      <c r="L1534" s="37"/>
      <c r="M1534" s="37"/>
      <c r="N1534" s="37"/>
    </row>
    <row r="1535" spans="4:14" s="35" customFormat="1" x14ac:dyDescent="0.3">
      <c r="D1535" s="37"/>
      <c r="J1535" s="37"/>
      <c r="K1535" s="37"/>
      <c r="L1535" s="37"/>
      <c r="M1535" s="37"/>
      <c r="N1535" s="37"/>
    </row>
    <row r="1536" spans="4:14" s="35" customFormat="1" x14ac:dyDescent="0.3">
      <c r="D1536" s="37"/>
      <c r="J1536" s="37"/>
      <c r="K1536" s="37"/>
      <c r="L1536" s="37"/>
      <c r="M1536" s="37"/>
      <c r="N1536" s="37"/>
    </row>
    <row r="1537" spans="4:14" s="35" customFormat="1" x14ac:dyDescent="0.3">
      <c r="D1537" s="37"/>
      <c r="J1537" s="37"/>
      <c r="K1537" s="37"/>
      <c r="L1537" s="37"/>
      <c r="M1537" s="37"/>
      <c r="N1537" s="37"/>
    </row>
    <row r="1538" spans="4:14" s="35" customFormat="1" x14ac:dyDescent="0.3">
      <c r="D1538" s="37"/>
      <c r="J1538" s="37"/>
      <c r="K1538" s="37"/>
      <c r="L1538" s="37"/>
      <c r="M1538" s="37"/>
      <c r="N1538" s="37"/>
    </row>
    <row r="1539" spans="4:14" s="35" customFormat="1" x14ac:dyDescent="0.3">
      <c r="D1539" s="37"/>
      <c r="J1539" s="37"/>
      <c r="K1539" s="37"/>
      <c r="L1539" s="37"/>
      <c r="M1539" s="37"/>
      <c r="N1539" s="37"/>
    </row>
    <row r="1540" spans="4:14" s="35" customFormat="1" x14ac:dyDescent="0.3">
      <c r="D1540" s="37"/>
      <c r="J1540" s="37"/>
      <c r="K1540" s="37"/>
      <c r="L1540" s="37"/>
      <c r="M1540" s="37"/>
      <c r="N1540" s="37"/>
    </row>
    <row r="1541" spans="4:14" s="35" customFormat="1" x14ac:dyDescent="0.3">
      <c r="D1541" s="37"/>
      <c r="J1541" s="37"/>
      <c r="K1541" s="37"/>
      <c r="L1541" s="37"/>
      <c r="M1541" s="37"/>
      <c r="N1541" s="37"/>
    </row>
    <row r="1542" spans="4:14" s="35" customFormat="1" x14ac:dyDescent="0.3">
      <c r="D1542" s="37"/>
      <c r="J1542" s="37"/>
      <c r="K1542" s="37"/>
      <c r="L1542" s="37"/>
      <c r="M1542" s="37"/>
      <c r="N1542" s="37"/>
    </row>
    <row r="1543" spans="4:14" s="35" customFormat="1" x14ac:dyDescent="0.3">
      <c r="D1543" s="37"/>
      <c r="J1543" s="37"/>
      <c r="K1543" s="37"/>
      <c r="L1543" s="37"/>
      <c r="M1543" s="37"/>
      <c r="N1543" s="37"/>
    </row>
    <row r="1544" spans="4:14" s="35" customFormat="1" x14ac:dyDescent="0.3">
      <c r="D1544" s="37"/>
      <c r="J1544" s="37"/>
      <c r="K1544" s="37"/>
      <c r="L1544" s="37"/>
      <c r="M1544" s="37"/>
      <c r="N1544" s="37"/>
    </row>
    <row r="1545" spans="4:14" s="35" customFormat="1" x14ac:dyDescent="0.3">
      <c r="D1545" s="37"/>
      <c r="J1545" s="37"/>
      <c r="K1545" s="37"/>
      <c r="L1545" s="37"/>
      <c r="M1545" s="37"/>
      <c r="N1545" s="37"/>
    </row>
    <row r="1546" spans="4:14" s="35" customFormat="1" x14ac:dyDescent="0.3">
      <c r="D1546" s="37"/>
      <c r="J1546" s="37"/>
      <c r="K1546" s="37"/>
      <c r="L1546" s="37"/>
      <c r="M1546" s="37"/>
      <c r="N1546" s="37"/>
    </row>
    <row r="1547" spans="4:14" s="35" customFormat="1" x14ac:dyDescent="0.3">
      <c r="D1547" s="37"/>
      <c r="J1547" s="37"/>
      <c r="K1547" s="37"/>
      <c r="L1547" s="37"/>
      <c r="M1547" s="37"/>
      <c r="N1547" s="37"/>
    </row>
    <row r="1548" spans="4:14" s="35" customFormat="1" x14ac:dyDescent="0.3">
      <c r="D1548" s="37"/>
      <c r="J1548" s="37"/>
      <c r="K1548" s="37"/>
      <c r="L1548" s="37"/>
      <c r="M1548" s="37"/>
      <c r="N1548" s="37"/>
    </row>
    <row r="1549" spans="4:14" s="35" customFormat="1" x14ac:dyDescent="0.3">
      <c r="D1549" s="37"/>
      <c r="J1549" s="37"/>
      <c r="K1549" s="37"/>
      <c r="L1549" s="37"/>
      <c r="M1549" s="37"/>
      <c r="N1549" s="37"/>
    </row>
    <row r="1550" spans="4:14" s="35" customFormat="1" x14ac:dyDescent="0.3">
      <c r="D1550" s="37"/>
      <c r="J1550" s="37"/>
      <c r="K1550" s="37"/>
      <c r="L1550" s="37"/>
      <c r="M1550" s="37"/>
      <c r="N1550" s="37"/>
    </row>
    <row r="1551" spans="4:14" s="35" customFormat="1" x14ac:dyDescent="0.3">
      <c r="D1551" s="37"/>
      <c r="J1551" s="37"/>
      <c r="K1551" s="37"/>
      <c r="L1551" s="37"/>
      <c r="M1551" s="37"/>
      <c r="N1551" s="37"/>
    </row>
    <row r="1552" spans="4:14" s="35" customFormat="1" x14ac:dyDescent="0.3">
      <c r="D1552" s="37"/>
      <c r="J1552" s="37"/>
      <c r="K1552" s="37"/>
      <c r="L1552" s="37"/>
      <c r="M1552" s="37"/>
      <c r="N1552" s="37"/>
    </row>
    <row r="1553" spans="4:14" s="35" customFormat="1" x14ac:dyDescent="0.3">
      <c r="D1553" s="37"/>
      <c r="J1553" s="37"/>
      <c r="K1553" s="37"/>
      <c r="L1553" s="37"/>
      <c r="M1553" s="37"/>
      <c r="N1553" s="37"/>
    </row>
    <row r="1554" spans="4:14" s="35" customFormat="1" x14ac:dyDescent="0.3">
      <c r="D1554" s="37"/>
      <c r="J1554" s="37"/>
      <c r="K1554" s="37"/>
      <c r="L1554" s="37"/>
      <c r="M1554" s="37"/>
      <c r="N1554" s="37"/>
    </row>
    <row r="1555" spans="4:14" s="35" customFormat="1" x14ac:dyDescent="0.3">
      <c r="D1555" s="37"/>
      <c r="J1555" s="37"/>
      <c r="K1555" s="37"/>
      <c r="L1555" s="37"/>
      <c r="M1555" s="37"/>
      <c r="N1555" s="37"/>
    </row>
    <row r="1556" spans="4:14" s="35" customFormat="1" x14ac:dyDescent="0.3">
      <c r="D1556" s="37"/>
      <c r="J1556" s="37"/>
      <c r="K1556" s="37"/>
      <c r="L1556" s="37"/>
      <c r="M1556" s="37"/>
      <c r="N1556" s="37"/>
    </row>
    <row r="1557" spans="4:14" s="35" customFormat="1" x14ac:dyDescent="0.3">
      <c r="D1557" s="37"/>
      <c r="J1557" s="37"/>
      <c r="K1557" s="37"/>
      <c r="L1557" s="37"/>
      <c r="M1557" s="37"/>
      <c r="N1557" s="37"/>
    </row>
    <row r="1558" spans="4:14" s="35" customFormat="1" x14ac:dyDescent="0.3">
      <c r="D1558" s="37"/>
      <c r="J1558" s="37"/>
      <c r="K1558" s="37"/>
      <c r="L1558" s="37"/>
      <c r="M1558" s="37"/>
      <c r="N1558" s="37"/>
    </row>
    <row r="1559" spans="4:14" s="35" customFormat="1" x14ac:dyDescent="0.3">
      <c r="D1559" s="37"/>
      <c r="J1559" s="37"/>
      <c r="K1559" s="37"/>
      <c r="L1559" s="37"/>
      <c r="M1559" s="37"/>
      <c r="N1559" s="37"/>
    </row>
    <row r="1560" spans="4:14" s="35" customFormat="1" x14ac:dyDescent="0.3">
      <c r="D1560" s="37"/>
      <c r="J1560" s="37"/>
      <c r="K1560" s="37"/>
      <c r="L1560" s="37"/>
      <c r="M1560" s="37"/>
      <c r="N1560" s="37"/>
    </row>
    <row r="1561" spans="4:14" s="35" customFormat="1" x14ac:dyDescent="0.3">
      <c r="D1561" s="37"/>
      <c r="J1561" s="37"/>
      <c r="K1561" s="37"/>
      <c r="L1561" s="37"/>
      <c r="M1561" s="37"/>
      <c r="N1561" s="37"/>
    </row>
    <row r="1562" spans="4:14" s="35" customFormat="1" x14ac:dyDescent="0.3">
      <c r="D1562" s="37"/>
      <c r="J1562" s="37"/>
      <c r="K1562" s="37"/>
      <c r="L1562" s="37"/>
      <c r="M1562" s="37"/>
      <c r="N1562" s="37"/>
    </row>
    <row r="1563" spans="4:14" s="35" customFormat="1" x14ac:dyDescent="0.3">
      <c r="D1563" s="37"/>
      <c r="J1563" s="37"/>
      <c r="K1563" s="37"/>
      <c r="L1563" s="37"/>
      <c r="M1563" s="37"/>
      <c r="N1563" s="37"/>
    </row>
    <row r="1564" spans="4:14" s="35" customFormat="1" x14ac:dyDescent="0.3">
      <c r="D1564" s="37"/>
      <c r="J1564" s="37"/>
      <c r="K1564" s="37"/>
      <c r="L1564" s="37"/>
      <c r="M1564" s="37"/>
      <c r="N1564" s="37"/>
    </row>
    <row r="1565" spans="4:14" s="35" customFormat="1" x14ac:dyDescent="0.3">
      <c r="D1565" s="37"/>
      <c r="J1565" s="37"/>
      <c r="K1565" s="37"/>
      <c r="L1565" s="37"/>
      <c r="M1565" s="37"/>
      <c r="N1565" s="37"/>
    </row>
    <row r="1566" spans="4:14" s="35" customFormat="1" x14ac:dyDescent="0.3">
      <c r="D1566" s="37"/>
      <c r="J1566" s="37"/>
      <c r="K1566" s="37"/>
      <c r="L1566" s="37"/>
      <c r="M1566" s="37"/>
      <c r="N1566" s="37"/>
    </row>
    <row r="1567" spans="4:14" s="35" customFormat="1" x14ac:dyDescent="0.3">
      <c r="D1567" s="37"/>
      <c r="J1567" s="37"/>
      <c r="K1567" s="37"/>
      <c r="L1567" s="37"/>
      <c r="M1567" s="37"/>
      <c r="N1567" s="37"/>
    </row>
    <row r="1568" spans="4:14" s="35" customFormat="1" x14ac:dyDescent="0.3">
      <c r="D1568" s="37"/>
      <c r="J1568" s="37"/>
      <c r="K1568" s="37"/>
      <c r="L1568" s="37"/>
      <c r="M1568" s="37"/>
      <c r="N1568" s="37"/>
    </row>
    <row r="1569" spans="4:14" s="35" customFormat="1" x14ac:dyDescent="0.3">
      <c r="D1569" s="37"/>
      <c r="J1569" s="37"/>
      <c r="K1569" s="37"/>
      <c r="L1569" s="37"/>
      <c r="M1569" s="37"/>
      <c r="N1569" s="37"/>
    </row>
    <row r="1570" spans="4:14" s="35" customFormat="1" x14ac:dyDescent="0.3">
      <c r="D1570" s="37"/>
      <c r="J1570" s="37"/>
      <c r="K1570" s="37"/>
      <c r="L1570" s="37"/>
      <c r="M1570" s="37"/>
      <c r="N1570" s="37"/>
    </row>
    <row r="1571" spans="4:14" s="35" customFormat="1" x14ac:dyDescent="0.3">
      <c r="D1571" s="37"/>
      <c r="J1571" s="37"/>
      <c r="K1571" s="37"/>
      <c r="L1571" s="37"/>
      <c r="M1571" s="37"/>
      <c r="N1571" s="37"/>
    </row>
    <row r="1572" spans="4:14" s="35" customFormat="1" x14ac:dyDescent="0.3">
      <c r="D1572" s="37"/>
      <c r="J1572" s="37"/>
      <c r="K1572" s="37"/>
      <c r="L1572" s="37"/>
      <c r="M1572" s="37"/>
      <c r="N1572" s="37"/>
    </row>
    <row r="1573" spans="4:14" s="35" customFormat="1" x14ac:dyDescent="0.3">
      <c r="D1573" s="37"/>
      <c r="J1573" s="37"/>
      <c r="K1573" s="37"/>
      <c r="L1573" s="37"/>
      <c r="M1573" s="37"/>
      <c r="N1573" s="37"/>
    </row>
    <row r="1574" spans="4:14" s="35" customFormat="1" x14ac:dyDescent="0.3">
      <c r="D1574" s="37"/>
      <c r="J1574" s="37"/>
      <c r="K1574" s="37"/>
      <c r="L1574" s="37"/>
      <c r="M1574" s="37"/>
      <c r="N1574" s="37"/>
    </row>
    <row r="1575" spans="4:14" s="35" customFormat="1" x14ac:dyDescent="0.3">
      <c r="D1575" s="37"/>
      <c r="J1575" s="37"/>
      <c r="K1575" s="37"/>
      <c r="L1575" s="37"/>
      <c r="M1575" s="37"/>
      <c r="N1575" s="37"/>
    </row>
    <row r="1576" spans="4:14" s="35" customFormat="1" x14ac:dyDescent="0.3">
      <c r="D1576" s="37"/>
      <c r="J1576" s="37"/>
      <c r="K1576" s="37"/>
      <c r="L1576" s="37"/>
      <c r="M1576" s="37"/>
      <c r="N1576" s="37"/>
    </row>
    <row r="1577" spans="4:14" s="35" customFormat="1" x14ac:dyDescent="0.3">
      <c r="D1577" s="37"/>
      <c r="J1577" s="37"/>
      <c r="K1577" s="37"/>
      <c r="L1577" s="37"/>
      <c r="M1577" s="37"/>
      <c r="N1577" s="37"/>
    </row>
    <row r="1578" spans="4:14" s="35" customFormat="1" x14ac:dyDescent="0.3">
      <c r="D1578" s="37"/>
      <c r="J1578" s="37"/>
      <c r="K1578" s="37"/>
      <c r="L1578" s="37"/>
      <c r="M1578" s="37"/>
      <c r="N1578" s="37"/>
    </row>
    <row r="1579" spans="4:14" s="35" customFormat="1" x14ac:dyDescent="0.3">
      <c r="D1579" s="37"/>
      <c r="J1579" s="37"/>
      <c r="K1579" s="37"/>
      <c r="L1579" s="37"/>
      <c r="M1579" s="37"/>
      <c r="N1579" s="37"/>
    </row>
    <row r="1580" spans="4:14" s="35" customFormat="1" x14ac:dyDescent="0.3">
      <c r="D1580" s="37"/>
      <c r="J1580" s="37"/>
      <c r="K1580" s="37"/>
      <c r="L1580" s="37"/>
      <c r="M1580" s="37"/>
      <c r="N1580" s="37"/>
    </row>
    <row r="1581" spans="4:14" s="35" customFormat="1" x14ac:dyDescent="0.3">
      <c r="D1581" s="37"/>
      <c r="J1581" s="37"/>
      <c r="K1581" s="37"/>
      <c r="L1581" s="37"/>
      <c r="M1581" s="37"/>
      <c r="N1581" s="37"/>
    </row>
    <row r="1582" spans="4:14" s="35" customFormat="1" x14ac:dyDescent="0.3">
      <c r="D1582" s="37"/>
      <c r="J1582" s="37"/>
      <c r="K1582" s="37"/>
      <c r="L1582" s="37"/>
      <c r="M1582" s="37"/>
      <c r="N1582" s="37"/>
    </row>
    <row r="1583" spans="4:14" s="35" customFormat="1" x14ac:dyDescent="0.3">
      <c r="D1583" s="37"/>
      <c r="J1583" s="37"/>
      <c r="K1583" s="37"/>
      <c r="L1583" s="37"/>
      <c r="M1583" s="37"/>
      <c r="N1583" s="37"/>
    </row>
    <row r="1584" spans="4:14" s="35" customFormat="1" x14ac:dyDescent="0.3">
      <c r="D1584" s="37"/>
      <c r="J1584" s="37"/>
      <c r="K1584" s="37"/>
      <c r="L1584" s="37"/>
      <c r="M1584" s="37"/>
      <c r="N1584" s="37"/>
    </row>
    <row r="1585" spans="4:14" s="35" customFormat="1" x14ac:dyDescent="0.3">
      <c r="D1585" s="37"/>
      <c r="J1585" s="37"/>
      <c r="K1585" s="37"/>
      <c r="L1585" s="37"/>
      <c r="M1585" s="37"/>
      <c r="N1585" s="37"/>
    </row>
    <row r="1586" spans="4:14" s="35" customFormat="1" x14ac:dyDescent="0.3">
      <c r="D1586" s="37"/>
      <c r="J1586" s="37"/>
      <c r="K1586" s="37"/>
      <c r="L1586" s="37"/>
      <c r="M1586" s="37"/>
      <c r="N1586" s="37"/>
    </row>
    <row r="1587" spans="4:14" s="35" customFormat="1" x14ac:dyDescent="0.3">
      <c r="D1587" s="37"/>
      <c r="J1587" s="37"/>
      <c r="K1587" s="37"/>
      <c r="L1587" s="37"/>
      <c r="M1587" s="37"/>
      <c r="N1587" s="37"/>
    </row>
    <row r="1588" spans="4:14" s="35" customFormat="1" x14ac:dyDescent="0.3">
      <c r="D1588" s="37"/>
      <c r="J1588" s="37"/>
      <c r="K1588" s="37"/>
      <c r="L1588" s="37"/>
      <c r="M1588" s="37"/>
      <c r="N1588" s="37"/>
    </row>
    <row r="1589" spans="4:14" s="35" customFormat="1" x14ac:dyDescent="0.3">
      <c r="D1589" s="37"/>
      <c r="J1589" s="37"/>
      <c r="K1589" s="37"/>
      <c r="L1589" s="37"/>
      <c r="M1589" s="37"/>
      <c r="N1589" s="37"/>
    </row>
    <row r="1590" spans="4:14" s="35" customFormat="1" x14ac:dyDescent="0.3">
      <c r="D1590" s="37"/>
      <c r="J1590" s="37"/>
      <c r="K1590" s="37"/>
      <c r="L1590" s="37"/>
      <c r="M1590" s="37"/>
      <c r="N1590" s="37"/>
    </row>
    <row r="1591" spans="4:14" s="35" customFormat="1" x14ac:dyDescent="0.3">
      <c r="D1591" s="37"/>
      <c r="J1591" s="37"/>
      <c r="K1591" s="37"/>
      <c r="L1591" s="37"/>
      <c r="M1591" s="37"/>
      <c r="N1591" s="37"/>
    </row>
    <row r="1592" spans="4:14" s="35" customFormat="1" x14ac:dyDescent="0.3">
      <c r="D1592" s="37"/>
      <c r="J1592" s="37"/>
      <c r="K1592" s="37"/>
      <c r="L1592" s="37"/>
      <c r="M1592" s="37"/>
      <c r="N1592" s="37"/>
    </row>
    <row r="1593" spans="4:14" s="35" customFormat="1" x14ac:dyDescent="0.3">
      <c r="D1593" s="37"/>
      <c r="J1593" s="37"/>
      <c r="K1593" s="37"/>
      <c r="L1593" s="37"/>
      <c r="M1593" s="37"/>
      <c r="N1593" s="37"/>
    </row>
    <row r="1594" spans="4:14" s="35" customFormat="1" x14ac:dyDescent="0.3">
      <c r="D1594" s="37"/>
      <c r="J1594" s="37"/>
      <c r="K1594" s="37"/>
      <c r="L1594" s="37"/>
      <c r="M1594" s="37"/>
      <c r="N1594" s="37"/>
    </row>
    <row r="1595" spans="4:14" s="35" customFormat="1" x14ac:dyDescent="0.3">
      <c r="D1595" s="37"/>
      <c r="J1595" s="37"/>
      <c r="K1595" s="37"/>
      <c r="L1595" s="37"/>
      <c r="M1595" s="37"/>
      <c r="N1595" s="37"/>
    </row>
    <row r="1596" spans="4:14" s="35" customFormat="1" x14ac:dyDescent="0.3">
      <c r="D1596" s="37"/>
      <c r="J1596" s="37"/>
      <c r="K1596" s="37"/>
      <c r="L1596" s="37"/>
      <c r="M1596" s="37"/>
      <c r="N1596" s="37"/>
    </row>
    <row r="1597" spans="4:14" s="35" customFormat="1" x14ac:dyDescent="0.3">
      <c r="D1597" s="37"/>
      <c r="J1597" s="37"/>
      <c r="K1597" s="37"/>
      <c r="L1597" s="37"/>
      <c r="M1597" s="37"/>
      <c r="N1597" s="37"/>
    </row>
    <row r="1598" spans="4:14" s="35" customFormat="1" x14ac:dyDescent="0.3">
      <c r="D1598" s="37"/>
      <c r="J1598" s="37"/>
      <c r="K1598" s="37"/>
      <c r="L1598" s="37"/>
      <c r="M1598" s="37"/>
      <c r="N1598" s="37"/>
    </row>
    <row r="1599" spans="4:14" s="35" customFormat="1" x14ac:dyDescent="0.3">
      <c r="D1599" s="37"/>
      <c r="J1599" s="37"/>
      <c r="K1599" s="37"/>
      <c r="L1599" s="37"/>
      <c r="M1599" s="37"/>
      <c r="N1599" s="37"/>
    </row>
    <row r="1600" spans="4:14" s="35" customFormat="1" x14ac:dyDescent="0.3">
      <c r="D1600" s="37"/>
      <c r="J1600" s="37"/>
      <c r="K1600" s="37"/>
      <c r="L1600" s="37"/>
      <c r="M1600" s="37"/>
      <c r="N1600" s="37"/>
    </row>
    <row r="1601" spans="4:14" s="35" customFormat="1" x14ac:dyDescent="0.3">
      <c r="D1601" s="37"/>
      <c r="J1601" s="37"/>
      <c r="K1601" s="37"/>
      <c r="L1601" s="37"/>
      <c r="M1601" s="37"/>
      <c r="N1601" s="37"/>
    </row>
    <row r="1602" spans="4:14" s="35" customFormat="1" x14ac:dyDescent="0.3">
      <c r="D1602" s="37"/>
      <c r="J1602" s="37"/>
      <c r="K1602" s="37"/>
      <c r="L1602" s="37"/>
      <c r="M1602" s="37"/>
      <c r="N1602" s="37"/>
    </row>
    <row r="1603" spans="4:14" s="35" customFormat="1" x14ac:dyDescent="0.3">
      <c r="D1603" s="37"/>
      <c r="J1603" s="37"/>
      <c r="K1603" s="37"/>
      <c r="L1603" s="37"/>
      <c r="M1603" s="37"/>
      <c r="N1603" s="37"/>
    </row>
    <row r="1604" spans="4:14" s="35" customFormat="1" x14ac:dyDescent="0.3">
      <c r="D1604" s="37"/>
      <c r="J1604" s="37"/>
      <c r="K1604" s="37"/>
      <c r="L1604" s="37"/>
      <c r="M1604" s="37"/>
      <c r="N1604" s="37"/>
    </row>
    <row r="1605" spans="4:14" s="35" customFormat="1" x14ac:dyDescent="0.3">
      <c r="D1605" s="37"/>
      <c r="J1605" s="37"/>
      <c r="K1605" s="37"/>
      <c r="L1605" s="37"/>
      <c r="M1605" s="37"/>
      <c r="N1605" s="37"/>
    </row>
    <row r="1606" spans="4:14" s="35" customFormat="1" x14ac:dyDescent="0.3">
      <c r="D1606" s="37"/>
      <c r="J1606" s="37"/>
      <c r="K1606" s="37"/>
      <c r="L1606" s="37"/>
      <c r="M1606" s="37"/>
      <c r="N1606" s="37"/>
    </row>
    <row r="1607" spans="4:14" s="35" customFormat="1" x14ac:dyDescent="0.3">
      <c r="D1607" s="37"/>
      <c r="J1607" s="37"/>
      <c r="K1607" s="37"/>
      <c r="L1607" s="37"/>
      <c r="M1607" s="37"/>
      <c r="N1607" s="37"/>
    </row>
    <row r="1608" spans="4:14" s="35" customFormat="1" x14ac:dyDescent="0.3">
      <c r="D1608" s="37"/>
      <c r="J1608" s="37"/>
      <c r="K1608" s="37"/>
      <c r="L1608" s="37"/>
      <c r="M1608" s="37"/>
      <c r="N1608" s="37"/>
    </row>
    <row r="1609" spans="4:14" s="35" customFormat="1" x14ac:dyDescent="0.3">
      <c r="D1609" s="37"/>
      <c r="J1609" s="37"/>
      <c r="K1609" s="37"/>
      <c r="L1609" s="37"/>
      <c r="M1609" s="37"/>
      <c r="N1609" s="37"/>
    </row>
    <row r="1610" spans="4:14" s="35" customFormat="1" x14ac:dyDescent="0.3">
      <c r="D1610" s="37"/>
      <c r="J1610" s="37"/>
      <c r="K1610" s="37"/>
      <c r="L1610" s="37"/>
      <c r="M1610" s="37"/>
      <c r="N1610" s="37"/>
    </row>
    <row r="1611" spans="4:14" s="35" customFormat="1" x14ac:dyDescent="0.3">
      <c r="D1611" s="37"/>
      <c r="J1611" s="37"/>
      <c r="K1611" s="37"/>
      <c r="L1611" s="37"/>
      <c r="M1611" s="37"/>
      <c r="N1611" s="37"/>
    </row>
    <row r="1612" spans="4:14" s="35" customFormat="1" x14ac:dyDescent="0.3">
      <c r="D1612" s="37"/>
      <c r="J1612" s="37"/>
      <c r="K1612" s="37"/>
      <c r="L1612" s="37"/>
      <c r="M1612" s="37"/>
      <c r="N1612" s="37"/>
    </row>
    <row r="1613" spans="4:14" s="35" customFormat="1" x14ac:dyDescent="0.3">
      <c r="D1613" s="37"/>
      <c r="J1613" s="37"/>
      <c r="K1613" s="37"/>
      <c r="L1613" s="37"/>
      <c r="M1613" s="37"/>
      <c r="N1613" s="37"/>
    </row>
    <row r="1614" spans="4:14" s="35" customFormat="1" x14ac:dyDescent="0.3">
      <c r="D1614" s="37"/>
      <c r="J1614" s="37"/>
      <c r="K1614" s="37"/>
      <c r="L1614" s="37"/>
      <c r="M1614" s="37"/>
      <c r="N1614" s="37"/>
    </row>
    <row r="1615" spans="4:14" s="35" customFormat="1" x14ac:dyDescent="0.3">
      <c r="D1615" s="37"/>
      <c r="J1615" s="37"/>
      <c r="K1615" s="37"/>
      <c r="L1615" s="37"/>
      <c r="M1615" s="37"/>
      <c r="N1615" s="37"/>
    </row>
    <row r="1616" spans="4:14" s="35" customFormat="1" x14ac:dyDescent="0.3">
      <c r="D1616" s="37"/>
      <c r="J1616" s="37"/>
      <c r="K1616" s="37"/>
      <c r="L1616" s="37"/>
      <c r="M1616" s="37"/>
      <c r="N1616" s="37"/>
    </row>
    <row r="1617" spans="4:14" s="35" customFormat="1" x14ac:dyDescent="0.3">
      <c r="D1617" s="37"/>
      <c r="J1617" s="37"/>
      <c r="K1617" s="37"/>
      <c r="L1617" s="37"/>
      <c r="M1617" s="37"/>
      <c r="N1617" s="37"/>
    </row>
    <row r="1618" spans="4:14" s="35" customFormat="1" x14ac:dyDescent="0.3">
      <c r="D1618" s="37"/>
      <c r="J1618" s="37"/>
      <c r="K1618" s="37"/>
      <c r="L1618" s="37"/>
      <c r="M1618" s="37"/>
      <c r="N1618" s="37"/>
    </row>
    <row r="1619" spans="4:14" s="35" customFormat="1" x14ac:dyDescent="0.3">
      <c r="D1619" s="37"/>
      <c r="J1619" s="37"/>
      <c r="K1619" s="37"/>
      <c r="L1619" s="37"/>
      <c r="M1619" s="37"/>
      <c r="N1619" s="37"/>
    </row>
    <row r="1620" spans="4:14" s="35" customFormat="1" x14ac:dyDescent="0.3">
      <c r="D1620" s="37"/>
      <c r="J1620" s="37"/>
      <c r="K1620" s="37"/>
      <c r="L1620" s="37"/>
      <c r="M1620" s="37"/>
      <c r="N1620" s="37"/>
    </row>
    <row r="1621" spans="4:14" s="35" customFormat="1" x14ac:dyDescent="0.3">
      <c r="D1621" s="37"/>
      <c r="J1621" s="37"/>
      <c r="K1621" s="37"/>
      <c r="L1621" s="37"/>
      <c r="M1621" s="37"/>
      <c r="N1621" s="37"/>
    </row>
    <row r="1622" spans="4:14" s="35" customFormat="1" x14ac:dyDescent="0.3">
      <c r="D1622" s="37"/>
      <c r="J1622" s="37"/>
      <c r="K1622" s="37"/>
      <c r="L1622" s="37"/>
      <c r="M1622" s="37"/>
      <c r="N1622" s="37"/>
    </row>
    <row r="1623" spans="4:14" s="35" customFormat="1" x14ac:dyDescent="0.3">
      <c r="D1623" s="37"/>
      <c r="J1623" s="37"/>
      <c r="K1623" s="37"/>
      <c r="L1623" s="37"/>
      <c r="M1623" s="37"/>
      <c r="N1623" s="37"/>
    </row>
    <row r="1624" spans="4:14" s="35" customFormat="1" x14ac:dyDescent="0.3">
      <c r="D1624" s="37"/>
      <c r="J1624" s="37"/>
      <c r="K1624" s="37"/>
      <c r="L1624" s="37"/>
      <c r="M1624" s="37"/>
      <c r="N1624" s="37"/>
    </row>
    <row r="1625" spans="4:14" s="35" customFormat="1" x14ac:dyDescent="0.3">
      <c r="D1625" s="37"/>
      <c r="J1625" s="37"/>
      <c r="K1625" s="37"/>
      <c r="L1625" s="37"/>
      <c r="M1625" s="37"/>
      <c r="N1625" s="37"/>
    </row>
    <row r="1626" spans="4:14" s="35" customFormat="1" x14ac:dyDescent="0.3">
      <c r="D1626" s="37"/>
      <c r="J1626" s="37"/>
      <c r="K1626" s="37"/>
      <c r="L1626" s="37"/>
      <c r="M1626" s="37"/>
      <c r="N1626" s="37"/>
    </row>
    <row r="1627" spans="4:14" s="35" customFormat="1" x14ac:dyDescent="0.3">
      <c r="D1627" s="37"/>
      <c r="J1627" s="37"/>
      <c r="K1627" s="37"/>
      <c r="L1627" s="37"/>
      <c r="M1627" s="37"/>
      <c r="N1627" s="37"/>
    </row>
    <row r="1628" spans="4:14" s="35" customFormat="1" x14ac:dyDescent="0.3">
      <c r="D1628" s="37"/>
      <c r="J1628" s="37"/>
      <c r="K1628" s="37"/>
      <c r="L1628" s="37"/>
      <c r="M1628" s="37"/>
      <c r="N1628" s="37"/>
    </row>
    <row r="1629" spans="4:14" s="35" customFormat="1" x14ac:dyDescent="0.3">
      <c r="D1629" s="37"/>
      <c r="J1629" s="37"/>
      <c r="K1629" s="37"/>
      <c r="L1629" s="37"/>
      <c r="M1629" s="37"/>
      <c r="N1629" s="37"/>
    </row>
    <row r="1630" spans="4:14" s="35" customFormat="1" x14ac:dyDescent="0.3">
      <c r="D1630" s="37"/>
      <c r="J1630" s="37"/>
      <c r="K1630" s="37"/>
      <c r="L1630" s="37"/>
      <c r="M1630" s="37"/>
      <c r="N1630" s="37"/>
    </row>
    <row r="1631" spans="4:14" s="35" customFormat="1" x14ac:dyDescent="0.3">
      <c r="D1631" s="37"/>
      <c r="J1631" s="37"/>
      <c r="K1631" s="37"/>
      <c r="L1631" s="37"/>
      <c r="M1631" s="37"/>
      <c r="N1631" s="37"/>
    </row>
    <row r="1632" spans="4:14" s="35" customFormat="1" x14ac:dyDescent="0.3">
      <c r="D1632" s="37"/>
      <c r="J1632" s="37"/>
      <c r="K1632" s="37"/>
      <c r="L1632" s="37"/>
      <c r="M1632" s="37"/>
      <c r="N1632" s="37"/>
    </row>
    <row r="1633" spans="4:14" s="35" customFormat="1" x14ac:dyDescent="0.3">
      <c r="D1633" s="37"/>
      <c r="J1633" s="37"/>
      <c r="K1633" s="37"/>
      <c r="L1633" s="37"/>
      <c r="M1633" s="37"/>
      <c r="N1633" s="37"/>
    </row>
    <row r="1634" spans="4:14" s="35" customFormat="1" x14ac:dyDescent="0.3">
      <c r="D1634" s="37"/>
      <c r="J1634" s="37"/>
      <c r="K1634" s="37"/>
      <c r="L1634" s="37"/>
      <c r="M1634" s="37"/>
      <c r="N1634" s="37"/>
    </row>
    <row r="1635" spans="4:14" s="35" customFormat="1" x14ac:dyDescent="0.3">
      <c r="D1635" s="37"/>
      <c r="J1635" s="37"/>
      <c r="K1635" s="37"/>
      <c r="L1635" s="37"/>
      <c r="M1635" s="37"/>
      <c r="N1635" s="37"/>
    </row>
    <row r="1636" spans="4:14" s="35" customFormat="1" x14ac:dyDescent="0.3">
      <c r="D1636" s="37"/>
      <c r="J1636" s="37"/>
      <c r="K1636" s="37"/>
      <c r="L1636" s="37"/>
      <c r="M1636" s="37"/>
      <c r="N1636" s="37"/>
    </row>
    <row r="1637" spans="4:14" s="35" customFormat="1" x14ac:dyDescent="0.3">
      <c r="D1637" s="37"/>
      <c r="J1637" s="37"/>
      <c r="K1637" s="37"/>
      <c r="L1637" s="37"/>
      <c r="M1637" s="37"/>
      <c r="N1637" s="37"/>
    </row>
    <row r="1638" spans="4:14" s="35" customFormat="1" x14ac:dyDescent="0.3">
      <c r="D1638" s="37"/>
      <c r="J1638" s="37"/>
      <c r="K1638" s="37"/>
      <c r="L1638" s="37"/>
      <c r="M1638" s="37"/>
      <c r="N1638" s="37"/>
    </row>
    <row r="1639" spans="4:14" s="35" customFormat="1" x14ac:dyDescent="0.3">
      <c r="D1639" s="37"/>
      <c r="J1639" s="37"/>
      <c r="K1639" s="37"/>
      <c r="L1639" s="37"/>
      <c r="M1639" s="37"/>
      <c r="N1639" s="37"/>
    </row>
    <row r="1640" spans="4:14" s="35" customFormat="1" x14ac:dyDescent="0.3">
      <c r="D1640" s="37"/>
      <c r="J1640" s="37"/>
      <c r="K1640" s="37"/>
      <c r="L1640" s="37"/>
      <c r="M1640" s="37"/>
      <c r="N1640" s="37"/>
    </row>
    <row r="1641" spans="4:14" s="35" customFormat="1" x14ac:dyDescent="0.3">
      <c r="D1641" s="37"/>
      <c r="J1641" s="37"/>
      <c r="K1641" s="37"/>
      <c r="L1641" s="37"/>
      <c r="M1641" s="37"/>
      <c r="N1641" s="37"/>
    </row>
    <row r="1642" spans="4:14" s="35" customFormat="1" x14ac:dyDescent="0.3">
      <c r="D1642" s="37"/>
      <c r="J1642" s="37"/>
      <c r="K1642" s="37"/>
      <c r="L1642" s="37"/>
      <c r="M1642" s="37"/>
      <c r="N1642" s="37"/>
    </row>
    <row r="1643" spans="4:14" s="35" customFormat="1" x14ac:dyDescent="0.3">
      <c r="D1643" s="37"/>
      <c r="J1643" s="37"/>
      <c r="K1643" s="37"/>
      <c r="L1643" s="37"/>
      <c r="M1643" s="37"/>
      <c r="N1643" s="37"/>
    </row>
    <row r="1644" spans="4:14" s="35" customFormat="1" x14ac:dyDescent="0.3">
      <c r="D1644" s="37"/>
      <c r="J1644" s="37"/>
      <c r="K1644" s="37"/>
      <c r="L1644" s="37"/>
      <c r="M1644" s="37"/>
      <c r="N1644" s="37"/>
    </row>
    <row r="1645" spans="4:14" s="35" customFormat="1" x14ac:dyDescent="0.3">
      <c r="D1645" s="37"/>
      <c r="J1645" s="37"/>
      <c r="K1645" s="37"/>
      <c r="L1645" s="37"/>
      <c r="M1645" s="37"/>
      <c r="N1645" s="37"/>
    </row>
    <row r="1646" spans="4:14" s="35" customFormat="1" x14ac:dyDescent="0.3">
      <c r="D1646" s="37"/>
      <c r="J1646" s="37"/>
      <c r="K1646" s="37"/>
      <c r="L1646" s="37"/>
      <c r="M1646" s="37"/>
      <c r="N1646" s="37"/>
    </row>
    <row r="1647" spans="4:14" s="35" customFormat="1" x14ac:dyDescent="0.3">
      <c r="D1647" s="37"/>
      <c r="J1647" s="37"/>
      <c r="K1647" s="37"/>
      <c r="L1647" s="37"/>
      <c r="M1647" s="37"/>
      <c r="N1647" s="37"/>
    </row>
    <row r="1648" spans="4:14" s="35" customFormat="1" x14ac:dyDescent="0.3">
      <c r="D1648" s="37"/>
      <c r="J1648" s="37"/>
      <c r="K1648" s="37"/>
      <c r="L1648" s="37"/>
      <c r="M1648" s="37"/>
      <c r="N1648" s="37"/>
    </row>
    <row r="1649" spans="4:14" s="35" customFormat="1" x14ac:dyDescent="0.3">
      <c r="D1649" s="37"/>
      <c r="J1649" s="37"/>
      <c r="K1649" s="37"/>
      <c r="L1649" s="37"/>
      <c r="M1649" s="37"/>
      <c r="N1649" s="37"/>
    </row>
    <row r="1650" spans="4:14" s="35" customFormat="1" x14ac:dyDescent="0.3">
      <c r="D1650" s="37"/>
      <c r="J1650" s="37"/>
      <c r="K1650" s="37"/>
      <c r="L1650" s="37"/>
      <c r="M1650" s="37"/>
      <c r="N1650" s="37"/>
    </row>
    <row r="1651" spans="4:14" s="35" customFormat="1" x14ac:dyDescent="0.3">
      <c r="D1651" s="37"/>
      <c r="J1651" s="37"/>
      <c r="K1651" s="37"/>
      <c r="L1651" s="37"/>
      <c r="M1651" s="37"/>
      <c r="N1651" s="37"/>
    </row>
    <row r="1652" spans="4:14" s="35" customFormat="1" x14ac:dyDescent="0.3">
      <c r="D1652" s="37"/>
      <c r="J1652" s="37"/>
      <c r="K1652" s="37"/>
      <c r="L1652" s="37"/>
      <c r="M1652" s="37"/>
      <c r="N1652" s="37"/>
    </row>
    <row r="1653" spans="4:14" s="35" customFormat="1" x14ac:dyDescent="0.3">
      <c r="D1653" s="37"/>
      <c r="J1653" s="37"/>
      <c r="K1653" s="37"/>
      <c r="L1653" s="37"/>
      <c r="M1653" s="37"/>
      <c r="N1653" s="37"/>
    </row>
    <row r="1654" spans="4:14" s="35" customFormat="1" x14ac:dyDescent="0.3">
      <c r="D1654" s="37"/>
      <c r="J1654" s="37"/>
      <c r="K1654" s="37"/>
      <c r="L1654" s="37"/>
      <c r="M1654" s="37"/>
      <c r="N1654" s="37"/>
    </row>
    <row r="1655" spans="4:14" s="35" customFormat="1" x14ac:dyDescent="0.3">
      <c r="D1655" s="37"/>
      <c r="J1655" s="37"/>
      <c r="K1655" s="37"/>
      <c r="L1655" s="37"/>
      <c r="M1655" s="37"/>
      <c r="N1655" s="37"/>
    </row>
    <row r="1656" spans="4:14" s="35" customFormat="1" x14ac:dyDescent="0.3">
      <c r="D1656" s="37"/>
      <c r="J1656" s="37"/>
      <c r="K1656" s="37"/>
      <c r="L1656" s="37"/>
      <c r="M1656" s="37"/>
      <c r="N1656" s="37"/>
    </row>
    <row r="1657" spans="4:14" s="35" customFormat="1" x14ac:dyDescent="0.3">
      <c r="D1657" s="37"/>
      <c r="J1657" s="37"/>
      <c r="K1657" s="37"/>
      <c r="L1657" s="37"/>
      <c r="M1657" s="37"/>
      <c r="N1657" s="37"/>
    </row>
    <row r="1658" spans="4:14" s="35" customFormat="1" x14ac:dyDescent="0.3">
      <c r="D1658" s="37"/>
      <c r="J1658" s="37"/>
      <c r="K1658" s="37"/>
      <c r="L1658" s="37"/>
      <c r="M1658" s="37"/>
      <c r="N1658" s="37"/>
    </row>
    <row r="1659" spans="4:14" s="35" customFormat="1" x14ac:dyDescent="0.3">
      <c r="D1659" s="37"/>
      <c r="J1659" s="37"/>
      <c r="K1659" s="37"/>
      <c r="L1659" s="37"/>
      <c r="M1659" s="37"/>
      <c r="N1659" s="37"/>
    </row>
    <row r="1660" spans="4:14" s="35" customFormat="1" x14ac:dyDescent="0.3">
      <c r="D1660" s="37"/>
      <c r="J1660" s="37"/>
      <c r="K1660" s="37"/>
      <c r="L1660" s="37"/>
      <c r="M1660" s="37"/>
      <c r="N1660" s="37"/>
    </row>
    <row r="1661" spans="4:14" s="35" customFormat="1" x14ac:dyDescent="0.3">
      <c r="D1661" s="37"/>
      <c r="J1661" s="37"/>
      <c r="K1661" s="37"/>
      <c r="L1661" s="37"/>
      <c r="M1661" s="37"/>
      <c r="N1661" s="37"/>
    </row>
    <row r="1662" spans="4:14" s="35" customFormat="1" x14ac:dyDescent="0.3">
      <c r="D1662" s="37"/>
      <c r="J1662" s="37"/>
      <c r="K1662" s="37"/>
      <c r="L1662" s="37"/>
      <c r="M1662" s="37"/>
      <c r="N1662" s="37"/>
    </row>
    <row r="1663" spans="4:14" s="35" customFormat="1" x14ac:dyDescent="0.3">
      <c r="D1663" s="37"/>
      <c r="J1663" s="37"/>
      <c r="K1663" s="37"/>
      <c r="L1663" s="37"/>
      <c r="M1663" s="37"/>
      <c r="N1663" s="37"/>
    </row>
    <row r="1664" spans="4:14" s="35" customFormat="1" x14ac:dyDescent="0.3">
      <c r="D1664" s="37"/>
      <c r="J1664" s="37"/>
      <c r="K1664" s="37"/>
      <c r="L1664" s="37"/>
      <c r="M1664" s="37"/>
      <c r="N1664" s="37"/>
    </row>
    <row r="1665" spans="4:14" s="35" customFormat="1" x14ac:dyDescent="0.3">
      <c r="D1665" s="37"/>
      <c r="J1665" s="37"/>
      <c r="K1665" s="37"/>
      <c r="L1665" s="37"/>
      <c r="M1665" s="37"/>
      <c r="N1665" s="37"/>
    </row>
    <row r="1666" spans="4:14" s="35" customFormat="1" x14ac:dyDescent="0.3">
      <c r="D1666" s="37"/>
      <c r="J1666" s="37"/>
      <c r="K1666" s="37"/>
      <c r="L1666" s="37"/>
      <c r="M1666" s="37"/>
      <c r="N1666" s="37"/>
    </row>
    <row r="1667" spans="4:14" s="35" customFormat="1" x14ac:dyDescent="0.3">
      <c r="D1667" s="37"/>
      <c r="J1667" s="37"/>
      <c r="K1667" s="37"/>
      <c r="L1667" s="37"/>
      <c r="M1667" s="37"/>
      <c r="N1667" s="37"/>
    </row>
    <row r="1668" spans="4:14" s="35" customFormat="1" x14ac:dyDescent="0.3">
      <c r="D1668" s="37"/>
      <c r="J1668" s="37"/>
      <c r="K1668" s="37"/>
      <c r="L1668" s="37"/>
      <c r="M1668" s="37"/>
      <c r="N1668" s="37"/>
    </row>
    <row r="1669" spans="4:14" s="35" customFormat="1" x14ac:dyDescent="0.3">
      <c r="D1669" s="37"/>
      <c r="J1669" s="37"/>
      <c r="K1669" s="37"/>
      <c r="L1669" s="37"/>
      <c r="M1669" s="37"/>
      <c r="N1669" s="37"/>
    </row>
    <row r="1670" spans="4:14" s="35" customFormat="1" x14ac:dyDescent="0.3">
      <c r="D1670" s="37"/>
      <c r="J1670" s="37"/>
      <c r="K1670" s="37"/>
      <c r="L1670" s="37"/>
      <c r="M1670" s="37"/>
      <c r="N1670" s="37"/>
    </row>
    <row r="1671" spans="4:14" s="35" customFormat="1" x14ac:dyDescent="0.3">
      <c r="D1671" s="37"/>
      <c r="J1671" s="37"/>
      <c r="K1671" s="37"/>
      <c r="L1671" s="37"/>
      <c r="M1671" s="37"/>
      <c r="N1671" s="37"/>
    </row>
    <row r="1672" spans="4:14" s="35" customFormat="1" x14ac:dyDescent="0.3">
      <c r="D1672" s="37"/>
      <c r="J1672" s="37"/>
      <c r="K1672" s="37"/>
      <c r="L1672" s="37"/>
      <c r="M1672" s="37"/>
      <c r="N1672" s="37"/>
    </row>
    <row r="1673" spans="4:14" s="35" customFormat="1" x14ac:dyDescent="0.3">
      <c r="D1673" s="37"/>
      <c r="J1673" s="37"/>
      <c r="K1673" s="37"/>
      <c r="L1673" s="37"/>
      <c r="M1673" s="37"/>
      <c r="N1673" s="37"/>
    </row>
    <row r="1674" spans="4:14" s="35" customFormat="1" x14ac:dyDescent="0.3">
      <c r="D1674" s="37"/>
      <c r="J1674" s="37"/>
      <c r="K1674" s="37"/>
      <c r="L1674" s="37"/>
      <c r="M1674" s="37"/>
      <c r="N1674" s="37"/>
    </row>
    <row r="1675" spans="4:14" s="35" customFormat="1" x14ac:dyDescent="0.3">
      <c r="D1675" s="37"/>
      <c r="J1675" s="37"/>
      <c r="K1675" s="37"/>
      <c r="L1675" s="37"/>
      <c r="M1675" s="37"/>
      <c r="N1675" s="37"/>
    </row>
    <row r="1676" spans="4:14" s="35" customFormat="1" x14ac:dyDescent="0.3">
      <c r="D1676" s="37"/>
      <c r="J1676" s="37"/>
      <c r="K1676" s="37"/>
      <c r="L1676" s="37"/>
      <c r="M1676" s="37"/>
      <c r="N1676" s="37"/>
    </row>
    <row r="1677" spans="4:14" s="35" customFormat="1" x14ac:dyDescent="0.3">
      <c r="D1677" s="37"/>
      <c r="J1677" s="37"/>
      <c r="K1677" s="37"/>
      <c r="L1677" s="37"/>
      <c r="M1677" s="37"/>
      <c r="N1677" s="37"/>
    </row>
    <row r="1678" spans="4:14" s="35" customFormat="1" x14ac:dyDescent="0.3">
      <c r="D1678" s="37"/>
      <c r="J1678" s="37"/>
      <c r="K1678" s="37"/>
      <c r="L1678" s="37"/>
      <c r="M1678" s="37"/>
      <c r="N1678" s="37"/>
    </row>
    <row r="1679" spans="4:14" s="35" customFormat="1" x14ac:dyDescent="0.3">
      <c r="D1679" s="37"/>
      <c r="J1679" s="37"/>
      <c r="K1679" s="37"/>
      <c r="L1679" s="37"/>
      <c r="M1679" s="37"/>
      <c r="N1679" s="37"/>
    </row>
    <row r="1680" spans="4:14" s="35" customFormat="1" x14ac:dyDescent="0.3">
      <c r="D1680" s="37"/>
      <c r="J1680" s="37"/>
      <c r="K1680" s="37"/>
      <c r="L1680" s="37"/>
      <c r="M1680" s="37"/>
      <c r="N1680" s="37"/>
    </row>
    <row r="1681" spans="4:14" s="35" customFormat="1" x14ac:dyDescent="0.3">
      <c r="D1681" s="37"/>
      <c r="J1681" s="37"/>
      <c r="K1681" s="37"/>
      <c r="L1681" s="37"/>
      <c r="M1681" s="37"/>
      <c r="N1681" s="37"/>
    </row>
    <row r="1682" spans="4:14" s="35" customFormat="1" x14ac:dyDescent="0.3">
      <c r="D1682" s="37"/>
      <c r="J1682" s="37"/>
      <c r="K1682" s="37"/>
      <c r="L1682" s="37"/>
      <c r="M1682" s="37"/>
      <c r="N1682" s="37"/>
    </row>
    <row r="1683" spans="4:14" s="35" customFormat="1" x14ac:dyDescent="0.3">
      <c r="D1683" s="37"/>
      <c r="J1683" s="37"/>
      <c r="K1683" s="37"/>
      <c r="L1683" s="37"/>
      <c r="M1683" s="37"/>
      <c r="N1683" s="37"/>
    </row>
    <row r="1684" spans="4:14" s="35" customFormat="1" x14ac:dyDescent="0.3">
      <c r="D1684" s="37"/>
      <c r="J1684" s="37"/>
      <c r="K1684" s="37"/>
      <c r="L1684" s="37"/>
      <c r="M1684" s="37"/>
      <c r="N1684" s="37"/>
    </row>
    <row r="1685" spans="4:14" s="35" customFormat="1" x14ac:dyDescent="0.3">
      <c r="D1685" s="37"/>
      <c r="J1685" s="37"/>
      <c r="K1685" s="37"/>
      <c r="L1685" s="37"/>
      <c r="M1685" s="37"/>
      <c r="N1685" s="37"/>
    </row>
    <row r="1686" spans="4:14" s="35" customFormat="1" x14ac:dyDescent="0.3">
      <c r="D1686" s="37"/>
      <c r="J1686" s="37"/>
      <c r="K1686" s="37"/>
      <c r="L1686" s="37"/>
      <c r="M1686" s="37"/>
      <c r="N1686" s="37"/>
    </row>
    <row r="1687" spans="4:14" s="35" customFormat="1" x14ac:dyDescent="0.3">
      <c r="D1687" s="37"/>
      <c r="J1687" s="37"/>
      <c r="K1687" s="37"/>
      <c r="L1687" s="37"/>
      <c r="M1687" s="37"/>
      <c r="N1687" s="37"/>
    </row>
    <row r="1688" spans="4:14" s="35" customFormat="1" x14ac:dyDescent="0.3">
      <c r="D1688" s="37"/>
      <c r="J1688" s="37"/>
      <c r="K1688" s="37"/>
      <c r="L1688" s="37"/>
      <c r="M1688" s="37"/>
      <c r="N1688" s="37"/>
    </row>
    <row r="1689" spans="4:14" s="35" customFormat="1" x14ac:dyDescent="0.3">
      <c r="D1689" s="37"/>
      <c r="J1689" s="37"/>
      <c r="K1689" s="37"/>
      <c r="L1689" s="37"/>
      <c r="M1689" s="37"/>
      <c r="N1689" s="37"/>
    </row>
    <row r="1690" spans="4:14" s="35" customFormat="1" x14ac:dyDescent="0.3">
      <c r="D1690" s="37"/>
      <c r="J1690" s="37"/>
      <c r="K1690" s="37"/>
      <c r="L1690" s="37"/>
      <c r="M1690" s="37"/>
      <c r="N1690" s="37"/>
    </row>
    <row r="1691" spans="4:14" s="35" customFormat="1" x14ac:dyDescent="0.3">
      <c r="D1691" s="37"/>
      <c r="J1691" s="37"/>
      <c r="K1691" s="37"/>
      <c r="L1691" s="37"/>
      <c r="M1691" s="37"/>
      <c r="N1691" s="37"/>
    </row>
    <row r="1692" spans="4:14" s="35" customFormat="1" x14ac:dyDescent="0.3">
      <c r="D1692" s="37"/>
      <c r="J1692" s="37"/>
      <c r="K1692" s="37"/>
      <c r="L1692" s="37"/>
      <c r="M1692" s="37"/>
      <c r="N1692" s="37"/>
    </row>
    <row r="1693" spans="4:14" s="35" customFormat="1" x14ac:dyDescent="0.3">
      <c r="D1693" s="37"/>
      <c r="J1693" s="37"/>
      <c r="K1693" s="37"/>
      <c r="L1693" s="37"/>
      <c r="M1693" s="37"/>
      <c r="N1693" s="37"/>
    </row>
    <row r="1694" spans="4:14" s="35" customFormat="1" x14ac:dyDescent="0.3">
      <c r="D1694" s="37"/>
      <c r="J1694" s="37"/>
      <c r="K1694" s="37"/>
      <c r="L1694" s="37"/>
      <c r="M1694" s="37"/>
      <c r="N1694" s="37"/>
    </row>
    <row r="1695" spans="4:14" s="35" customFormat="1" x14ac:dyDescent="0.3">
      <c r="D1695" s="37"/>
      <c r="J1695" s="37"/>
      <c r="K1695" s="37"/>
      <c r="L1695" s="37"/>
      <c r="M1695" s="37"/>
      <c r="N1695" s="37"/>
    </row>
    <row r="1696" spans="4:14" s="35" customFormat="1" x14ac:dyDescent="0.3">
      <c r="D1696" s="37"/>
      <c r="J1696" s="37"/>
      <c r="K1696" s="37"/>
      <c r="L1696" s="37"/>
      <c r="M1696" s="37"/>
      <c r="N1696" s="37"/>
    </row>
    <row r="1697" spans="4:14" s="35" customFormat="1" x14ac:dyDescent="0.3">
      <c r="D1697" s="37"/>
      <c r="J1697" s="37"/>
      <c r="K1697" s="37"/>
      <c r="L1697" s="37"/>
      <c r="M1697" s="37"/>
      <c r="N1697" s="37"/>
    </row>
    <row r="1698" spans="4:14" s="35" customFormat="1" x14ac:dyDescent="0.3">
      <c r="D1698" s="37"/>
      <c r="J1698" s="37"/>
      <c r="K1698" s="37"/>
      <c r="L1698" s="37"/>
      <c r="M1698" s="37"/>
      <c r="N1698" s="37"/>
    </row>
    <row r="1699" spans="4:14" s="35" customFormat="1" x14ac:dyDescent="0.3">
      <c r="D1699" s="37"/>
      <c r="J1699" s="37"/>
      <c r="K1699" s="37"/>
      <c r="L1699" s="37"/>
      <c r="M1699" s="37"/>
      <c r="N1699" s="37"/>
    </row>
    <row r="1700" spans="4:14" s="35" customFormat="1" x14ac:dyDescent="0.3">
      <c r="D1700" s="37"/>
      <c r="J1700" s="37"/>
      <c r="K1700" s="37"/>
      <c r="L1700" s="37"/>
      <c r="M1700" s="37"/>
      <c r="N1700" s="37"/>
    </row>
    <row r="1701" spans="4:14" s="35" customFormat="1" x14ac:dyDescent="0.3">
      <c r="D1701" s="37"/>
      <c r="J1701" s="37"/>
      <c r="K1701" s="37"/>
      <c r="L1701" s="37"/>
      <c r="M1701" s="37"/>
      <c r="N1701" s="37"/>
    </row>
    <row r="1702" spans="4:14" s="35" customFormat="1" x14ac:dyDescent="0.3">
      <c r="D1702" s="37"/>
      <c r="J1702" s="37"/>
      <c r="K1702" s="37"/>
      <c r="L1702" s="37"/>
      <c r="M1702" s="37"/>
      <c r="N1702" s="37"/>
    </row>
    <row r="1703" spans="4:14" s="35" customFormat="1" x14ac:dyDescent="0.3">
      <c r="D1703" s="37"/>
      <c r="J1703" s="37"/>
      <c r="K1703" s="37"/>
      <c r="L1703" s="37"/>
      <c r="M1703" s="37"/>
      <c r="N1703" s="37"/>
    </row>
    <row r="1704" spans="4:14" s="35" customFormat="1" x14ac:dyDescent="0.3">
      <c r="D1704" s="37"/>
      <c r="J1704" s="37"/>
      <c r="K1704" s="37"/>
      <c r="L1704" s="37"/>
      <c r="M1704" s="37"/>
      <c r="N1704" s="37"/>
    </row>
    <row r="1705" spans="4:14" s="35" customFormat="1" x14ac:dyDescent="0.3">
      <c r="D1705" s="37"/>
      <c r="J1705" s="37"/>
      <c r="K1705" s="37"/>
      <c r="L1705" s="37"/>
      <c r="M1705" s="37"/>
      <c r="N1705" s="37"/>
    </row>
    <row r="1706" spans="4:14" s="35" customFormat="1" x14ac:dyDescent="0.3">
      <c r="D1706" s="37"/>
      <c r="J1706" s="37"/>
      <c r="K1706" s="37"/>
      <c r="L1706" s="37"/>
      <c r="M1706" s="37"/>
      <c r="N1706" s="37"/>
    </row>
    <row r="1707" spans="4:14" s="35" customFormat="1" x14ac:dyDescent="0.3">
      <c r="D1707" s="37"/>
      <c r="J1707" s="37"/>
      <c r="K1707" s="37"/>
      <c r="L1707" s="37"/>
      <c r="M1707" s="37"/>
      <c r="N1707" s="37"/>
    </row>
    <row r="1708" spans="4:14" s="35" customFormat="1" x14ac:dyDescent="0.3">
      <c r="D1708" s="37"/>
      <c r="J1708" s="37"/>
      <c r="K1708" s="37"/>
      <c r="L1708" s="37"/>
      <c r="M1708" s="37"/>
      <c r="N1708" s="37"/>
    </row>
    <row r="1709" spans="4:14" s="35" customFormat="1" x14ac:dyDescent="0.3">
      <c r="D1709" s="37"/>
      <c r="J1709" s="37"/>
      <c r="K1709" s="37"/>
      <c r="L1709" s="37"/>
      <c r="M1709" s="37"/>
      <c r="N1709" s="37"/>
    </row>
    <row r="1710" spans="4:14" s="35" customFormat="1" x14ac:dyDescent="0.3">
      <c r="D1710" s="37"/>
      <c r="J1710" s="37"/>
      <c r="K1710" s="37"/>
      <c r="L1710" s="37"/>
      <c r="M1710" s="37"/>
      <c r="N1710" s="37"/>
    </row>
    <row r="1711" spans="4:14" s="35" customFormat="1" x14ac:dyDescent="0.3">
      <c r="D1711" s="37"/>
      <c r="J1711" s="37"/>
      <c r="K1711" s="37"/>
      <c r="L1711" s="37"/>
      <c r="M1711" s="37"/>
      <c r="N1711" s="37"/>
    </row>
    <row r="1712" spans="4:14" s="35" customFormat="1" x14ac:dyDescent="0.3">
      <c r="D1712" s="37"/>
      <c r="J1712" s="37"/>
      <c r="K1712" s="37"/>
      <c r="L1712" s="37"/>
      <c r="M1712" s="37"/>
      <c r="N1712" s="37"/>
    </row>
    <row r="1713" spans="4:14" s="35" customFormat="1" x14ac:dyDescent="0.3">
      <c r="D1713" s="37"/>
      <c r="J1713" s="37"/>
      <c r="K1713" s="37"/>
      <c r="L1713" s="37"/>
      <c r="M1713" s="37"/>
      <c r="N1713" s="37"/>
    </row>
    <row r="1714" spans="4:14" s="35" customFormat="1" x14ac:dyDescent="0.3">
      <c r="D1714" s="37"/>
      <c r="J1714" s="37"/>
      <c r="K1714" s="37"/>
      <c r="L1714" s="37"/>
      <c r="M1714" s="37"/>
      <c r="N1714" s="37"/>
    </row>
    <row r="1715" spans="4:14" s="35" customFormat="1" x14ac:dyDescent="0.3">
      <c r="D1715" s="37"/>
      <c r="J1715" s="37"/>
      <c r="K1715" s="37"/>
      <c r="L1715" s="37"/>
      <c r="M1715" s="37"/>
      <c r="N1715" s="37"/>
    </row>
    <row r="1716" spans="4:14" s="35" customFormat="1" x14ac:dyDescent="0.3">
      <c r="D1716" s="37"/>
      <c r="J1716" s="37"/>
      <c r="K1716" s="37"/>
      <c r="L1716" s="37"/>
      <c r="M1716" s="37"/>
      <c r="N1716" s="37"/>
    </row>
    <row r="1717" spans="4:14" s="35" customFormat="1" x14ac:dyDescent="0.3">
      <c r="D1717" s="37"/>
      <c r="J1717" s="37"/>
      <c r="K1717" s="37"/>
      <c r="L1717" s="37"/>
      <c r="M1717" s="37"/>
      <c r="N1717" s="37"/>
    </row>
    <row r="1718" spans="4:14" s="35" customFormat="1" x14ac:dyDescent="0.3">
      <c r="D1718" s="37"/>
      <c r="J1718" s="37"/>
      <c r="K1718" s="37"/>
      <c r="L1718" s="37"/>
      <c r="M1718" s="37"/>
      <c r="N1718" s="37"/>
    </row>
    <row r="1719" spans="4:14" s="35" customFormat="1" x14ac:dyDescent="0.3">
      <c r="D1719" s="37"/>
      <c r="J1719" s="37"/>
      <c r="K1719" s="37"/>
      <c r="L1719" s="37"/>
      <c r="M1719" s="37"/>
      <c r="N1719" s="37"/>
    </row>
    <row r="1720" spans="4:14" s="35" customFormat="1" x14ac:dyDescent="0.3">
      <c r="D1720" s="37"/>
      <c r="J1720" s="37"/>
      <c r="K1720" s="37"/>
      <c r="L1720" s="37"/>
      <c r="M1720" s="37"/>
      <c r="N1720" s="37"/>
    </row>
    <row r="1721" spans="4:14" s="35" customFormat="1" x14ac:dyDescent="0.3">
      <c r="D1721" s="37"/>
      <c r="J1721" s="37"/>
      <c r="K1721" s="37"/>
      <c r="L1721" s="37"/>
      <c r="M1721" s="37"/>
      <c r="N1721" s="37"/>
    </row>
    <row r="1722" spans="4:14" s="35" customFormat="1" x14ac:dyDescent="0.3">
      <c r="D1722" s="37"/>
      <c r="J1722" s="37"/>
      <c r="K1722" s="37"/>
      <c r="L1722" s="37"/>
      <c r="M1722" s="37"/>
      <c r="N1722" s="37"/>
    </row>
    <row r="1723" spans="4:14" s="35" customFormat="1" x14ac:dyDescent="0.3">
      <c r="D1723" s="37"/>
      <c r="J1723" s="37"/>
      <c r="K1723" s="37"/>
      <c r="L1723" s="37"/>
      <c r="M1723" s="37"/>
      <c r="N1723" s="37"/>
    </row>
    <row r="1724" spans="4:14" s="35" customFormat="1" x14ac:dyDescent="0.3">
      <c r="D1724" s="37"/>
      <c r="J1724" s="37"/>
      <c r="K1724" s="37"/>
      <c r="L1724" s="37"/>
      <c r="M1724" s="37"/>
      <c r="N1724" s="37"/>
    </row>
    <row r="1725" spans="4:14" s="35" customFormat="1" x14ac:dyDescent="0.3">
      <c r="D1725" s="37"/>
      <c r="J1725" s="37"/>
      <c r="K1725" s="37"/>
      <c r="L1725" s="37"/>
      <c r="M1725" s="37"/>
      <c r="N1725" s="37"/>
    </row>
    <row r="1726" spans="4:14" s="35" customFormat="1" x14ac:dyDescent="0.3">
      <c r="D1726" s="37"/>
      <c r="J1726" s="37"/>
      <c r="K1726" s="37"/>
      <c r="L1726" s="37"/>
      <c r="M1726" s="37"/>
      <c r="N1726" s="37"/>
    </row>
    <row r="1727" spans="4:14" s="35" customFormat="1" x14ac:dyDescent="0.3">
      <c r="D1727" s="37"/>
      <c r="J1727" s="37"/>
      <c r="K1727" s="37"/>
      <c r="L1727" s="37"/>
      <c r="M1727" s="37"/>
      <c r="N1727" s="37"/>
    </row>
    <row r="1728" spans="4:14" s="35" customFormat="1" x14ac:dyDescent="0.3">
      <c r="D1728" s="37"/>
      <c r="J1728" s="37"/>
      <c r="K1728" s="37"/>
      <c r="L1728" s="37"/>
      <c r="M1728" s="37"/>
      <c r="N1728" s="37"/>
    </row>
    <row r="1729" spans="4:14" s="35" customFormat="1" x14ac:dyDescent="0.3">
      <c r="D1729" s="37"/>
      <c r="J1729" s="37"/>
      <c r="K1729" s="37"/>
      <c r="L1729" s="37"/>
      <c r="M1729" s="37"/>
      <c r="N1729" s="37"/>
    </row>
    <row r="1730" spans="4:14" s="35" customFormat="1" x14ac:dyDescent="0.3">
      <c r="D1730" s="37"/>
      <c r="J1730" s="37"/>
      <c r="K1730" s="37"/>
      <c r="L1730" s="37"/>
      <c r="M1730" s="37"/>
      <c r="N1730" s="37"/>
    </row>
    <row r="1731" spans="4:14" s="35" customFormat="1" x14ac:dyDescent="0.3">
      <c r="D1731" s="37"/>
      <c r="J1731" s="37"/>
      <c r="K1731" s="37"/>
      <c r="L1731" s="37"/>
      <c r="M1731" s="37"/>
      <c r="N1731" s="37"/>
    </row>
    <row r="1732" spans="4:14" s="35" customFormat="1" x14ac:dyDescent="0.3">
      <c r="D1732" s="37"/>
      <c r="J1732" s="37"/>
      <c r="K1732" s="37"/>
      <c r="L1732" s="37"/>
      <c r="M1732" s="37"/>
      <c r="N1732" s="37"/>
    </row>
    <row r="1733" spans="4:14" s="35" customFormat="1" x14ac:dyDescent="0.3">
      <c r="D1733" s="37"/>
      <c r="J1733" s="37"/>
      <c r="K1733" s="37"/>
      <c r="L1733" s="37"/>
      <c r="M1733" s="37"/>
      <c r="N1733" s="37"/>
    </row>
    <row r="1734" spans="4:14" s="35" customFormat="1" x14ac:dyDescent="0.3">
      <c r="D1734" s="37"/>
      <c r="J1734" s="37"/>
      <c r="K1734" s="37"/>
      <c r="L1734" s="37"/>
      <c r="M1734" s="37"/>
      <c r="N1734" s="37"/>
    </row>
    <row r="1735" spans="4:14" s="35" customFormat="1" x14ac:dyDescent="0.3">
      <c r="D1735" s="37"/>
      <c r="J1735" s="37"/>
      <c r="K1735" s="37"/>
      <c r="L1735" s="37"/>
      <c r="M1735" s="37"/>
      <c r="N1735" s="37"/>
    </row>
    <row r="1736" spans="4:14" s="35" customFormat="1" x14ac:dyDescent="0.3">
      <c r="D1736" s="37"/>
      <c r="J1736" s="37"/>
      <c r="K1736" s="37"/>
      <c r="L1736" s="37"/>
      <c r="M1736" s="37"/>
      <c r="N1736" s="37"/>
    </row>
    <row r="1737" spans="4:14" s="35" customFormat="1" x14ac:dyDescent="0.3">
      <c r="D1737" s="37"/>
      <c r="J1737" s="37"/>
      <c r="K1737" s="37"/>
      <c r="L1737" s="37"/>
      <c r="M1737" s="37"/>
      <c r="N1737" s="37"/>
    </row>
    <row r="1738" spans="4:14" s="35" customFormat="1" x14ac:dyDescent="0.3">
      <c r="D1738" s="37"/>
      <c r="J1738" s="37"/>
      <c r="K1738" s="37"/>
      <c r="L1738" s="37"/>
      <c r="M1738" s="37"/>
      <c r="N1738" s="37"/>
    </row>
    <row r="1739" spans="4:14" s="35" customFormat="1" x14ac:dyDescent="0.3">
      <c r="D1739" s="37"/>
      <c r="J1739" s="37"/>
      <c r="K1739" s="37"/>
      <c r="L1739" s="37"/>
      <c r="M1739" s="37"/>
      <c r="N1739" s="37"/>
    </row>
    <row r="1740" spans="4:14" s="35" customFormat="1" x14ac:dyDescent="0.3">
      <c r="D1740" s="37"/>
      <c r="J1740" s="37"/>
      <c r="K1740" s="37"/>
      <c r="L1740" s="37"/>
      <c r="M1740" s="37"/>
      <c r="N1740" s="37"/>
    </row>
    <row r="1741" spans="4:14" s="35" customFormat="1" x14ac:dyDescent="0.3">
      <c r="D1741" s="37"/>
      <c r="J1741" s="37"/>
      <c r="K1741" s="37"/>
      <c r="L1741" s="37"/>
      <c r="M1741" s="37"/>
      <c r="N1741" s="37"/>
    </row>
    <row r="1742" spans="4:14" s="35" customFormat="1" x14ac:dyDescent="0.3">
      <c r="D1742" s="37"/>
      <c r="J1742" s="37"/>
      <c r="K1742" s="37"/>
      <c r="L1742" s="37"/>
      <c r="M1742" s="37"/>
      <c r="N1742" s="37"/>
    </row>
    <row r="1743" spans="4:14" s="35" customFormat="1" x14ac:dyDescent="0.3">
      <c r="D1743" s="37"/>
      <c r="J1743" s="37"/>
      <c r="K1743" s="37"/>
      <c r="L1743" s="37"/>
      <c r="M1743" s="37"/>
      <c r="N1743" s="37"/>
    </row>
  </sheetData>
  <sheetProtection formatCells="0" formatColumns="0" formatRows="0" insertColumns="0" insertRows="0" insertHyperlinks="0" deleteColumns="0" deleteRows="0" sort="0" autoFilter="0" pivotTables="0"/>
  <autoFilter ref="B6:N961"/>
  <mergeCells count="9">
    <mergeCell ref="O960:O961"/>
    <mergeCell ref="A1:O2"/>
    <mergeCell ref="A3:B5"/>
    <mergeCell ref="C3:G5"/>
    <mergeCell ref="H3:O4"/>
    <mergeCell ref="M5:N5"/>
    <mergeCell ref="O958:O959"/>
    <mergeCell ref="M958:N959"/>
    <mergeCell ref="M960:N961"/>
  </mergeCells>
  <pageMargins left="0.7" right="0.7" top="0.75" bottom="0.75" header="0.3" footer="0.3"/>
  <pageSetup paperSize="9" orientation="portrait" verticalDpi="0" r:id="rId1"/>
  <ignoredErrors>
    <ignoredError sqref="D9:D40 D42:D53 D99:D100 D102:D103 D105 D113:D115 D309 D492 D499 D502 D550:D552 D561:D562 D834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F27" sqref="F27"/>
    </sheetView>
  </sheetViews>
  <sheetFormatPr baseColWidth="10" defaultColWidth="11.44140625" defaultRowHeight="13.8" x14ac:dyDescent="0.3"/>
  <cols>
    <col min="1" max="1" width="2.44140625" style="12" customWidth="1"/>
    <col min="2" max="2" width="14.77734375" style="12" customWidth="1"/>
    <col min="3" max="16384" width="11.44140625" style="12"/>
  </cols>
  <sheetData>
    <row r="1" spans="1:12" ht="31.5" customHeight="1" x14ac:dyDescent="0.3">
      <c r="A1" s="95" t="s">
        <v>2776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2" ht="27" customHeight="1" x14ac:dyDescent="0.3">
      <c r="A2" s="80" t="s">
        <v>2797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5" spans="1:12" s="13" customFormat="1" ht="21" customHeight="1" x14ac:dyDescent="0.3">
      <c r="B5" s="83" t="s">
        <v>2795</v>
      </c>
      <c r="C5" s="84" t="s">
        <v>5</v>
      </c>
      <c r="D5" s="85"/>
      <c r="E5" s="96" t="s">
        <v>829</v>
      </c>
      <c r="F5" s="96"/>
      <c r="G5" s="90" t="s">
        <v>2779</v>
      </c>
      <c r="H5" s="91"/>
    </row>
    <row r="6" spans="1:12" ht="30" customHeight="1" x14ac:dyDescent="0.3">
      <c r="B6" s="83"/>
      <c r="C6" s="94" t="s">
        <v>828</v>
      </c>
      <c r="D6" s="94"/>
      <c r="E6" s="96"/>
      <c r="F6" s="96"/>
      <c r="G6" s="92"/>
      <c r="H6" s="93"/>
    </row>
    <row r="7" spans="1:12" ht="15" customHeight="1" x14ac:dyDescent="0.3">
      <c r="B7" s="14" t="s">
        <v>16</v>
      </c>
      <c r="C7" s="76"/>
      <c r="D7" s="77"/>
      <c r="E7" s="81">
        <f>12*C7</f>
        <v>0</v>
      </c>
      <c r="F7" s="82"/>
      <c r="G7" s="81">
        <f>E7*1.2</f>
        <v>0</v>
      </c>
      <c r="H7" s="82"/>
    </row>
    <row r="11" spans="1:12" ht="21" customHeight="1" x14ac:dyDescent="0.3">
      <c r="B11" s="83" t="s">
        <v>2795</v>
      </c>
      <c r="C11" s="84" t="s">
        <v>5</v>
      </c>
      <c r="D11" s="85"/>
      <c r="E11" s="86" t="s">
        <v>832</v>
      </c>
      <c r="F11" s="87"/>
      <c r="G11" s="90" t="s">
        <v>2780</v>
      </c>
      <c r="H11" s="91"/>
    </row>
    <row r="12" spans="1:12" ht="30" customHeight="1" x14ac:dyDescent="0.3">
      <c r="B12" s="83"/>
      <c r="C12" s="94" t="s">
        <v>831</v>
      </c>
      <c r="D12" s="94"/>
      <c r="E12" s="88"/>
      <c r="F12" s="89"/>
      <c r="G12" s="92"/>
      <c r="H12" s="93"/>
    </row>
    <row r="13" spans="1:12" ht="14.4" x14ac:dyDescent="0.3">
      <c r="B13" s="29" t="s">
        <v>2791</v>
      </c>
      <c r="C13" s="76"/>
      <c r="D13" s="77"/>
      <c r="E13" s="78">
        <f>C13</f>
        <v>0</v>
      </c>
      <c r="F13" s="79"/>
      <c r="G13" s="78">
        <f>E13*1.2</f>
        <v>0</v>
      </c>
      <c r="H13" s="79"/>
    </row>
  </sheetData>
  <mergeCells count="18">
    <mergeCell ref="A1:L1"/>
    <mergeCell ref="B5:B6"/>
    <mergeCell ref="C5:D5"/>
    <mergeCell ref="E5:F6"/>
    <mergeCell ref="G5:H6"/>
    <mergeCell ref="C6:D6"/>
    <mergeCell ref="C13:D13"/>
    <mergeCell ref="E13:F13"/>
    <mergeCell ref="G13:H13"/>
    <mergeCell ref="A2:L2"/>
    <mergeCell ref="C7:D7"/>
    <mergeCell ref="E7:F7"/>
    <mergeCell ref="G7:H7"/>
    <mergeCell ref="B11:B12"/>
    <mergeCell ref="C11:D11"/>
    <mergeCell ref="E11:F12"/>
    <mergeCell ref="G11:H12"/>
    <mergeCell ref="C12:D1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topLeftCell="A6" zoomScaleNormal="100" workbookViewId="0">
      <selection activeCell="I16" sqref="I16:N16"/>
    </sheetView>
  </sheetViews>
  <sheetFormatPr baseColWidth="10" defaultColWidth="11.44140625" defaultRowHeight="13.8" x14ac:dyDescent="0.3"/>
  <cols>
    <col min="1" max="1" width="2.44140625" style="12" customWidth="1"/>
    <col min="2" max="2" width="20.77734375" style="12" customWidth="1"/>
    <col min="3" max="6" width="11.33203125" style="12" customWidth="1"/>
    <col min="7" max="18" width="10.77734375" style="12" customWidth="1"/>
    <col min="19" max="16384" width="11.44140625" style="12"/>
  </cols>
  <sheetData>
    <row r="1" spans="1:18" ht="31.5" customHeight="1" x14ac:dyDescent="0.3">
      <c r="A1" s="95" t="s">
        <v>2776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95"/>
      <c r="R1" s="95"/>
    </row>
    <row r="2" spans="1:18" ht="27" customHeight="1" x14ac:dyDescent="0.3">
      <c r="A2" s="101" t="s">
        <v>2781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</row>
    <row r="4" spans="1:18" ht="21" x14ac:dyDescent="0.4">
      <c r="C4" s="53"/>
      <c r="D4" s="53"/>
      <c r="E4" s="53"/>
      <c r="F4" s="53"/>
      <c r="G4" s="118" t="s">
        <v>2800</v>
      </c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</row>
    <row r="5" spans="1:18" s="13" customFormat="1" ht="21" customHeight="1" x14ac:dyDescent="0.3">
      <c r="B5" s="134" t="s">
        <v>2798</v>
      </c>
      <c r="C5" s="135" t="s">
        <v>2801</v>
      </c>
      <c r="D5" s="135"/>
      <c r="E5" s="136" t="s">
        <v>2802</v>
      </c>
      <c r="F5" s="137"/>
      <c r="G5" s="119" t="s">
        <v>2803</v>
      </c>
      <c r="H5" s="119"/>
      <c r="I5" s="120" t="s">
        <v>2804</v>
      </c>
      <c r="J5" s="121"/>
      <c r="K5" s="124" t="s">
        <v>2805</v>
      </c>
      <c r="L5" s="124"/>
      <c r="M5" s="125" t="s">
        <v>2806</v>
      </c>
      <c r="N5" s="126"/>
      <c r="O5" s="129" t="s">
        <v>2807</v>
      </c>
      <c r="P5" s="129"/>
      <c r="Q5" s="130" t="s">
        <v>2808</v>
      </c>
      <c r="R5" s="131"/>
    </row>
    <row r="6" spans="1:18" ht="30" customHeight="1" x14ac:dyDescent="0.3">
      <c r="B6" s="134"/>
      <c r="C6" s="135"/>
      <c r="D6" s="135"/>
      <c r="E6" s="138"/>
      <c r="F6" s="139"/>
      <c r="G6" s="119"/>
      <c r="H6" s="119"/>
      <c r="I6" s="122"/>
      <c r="J6" s="123"/>
      <c r="K6" s="124"/>
      <c r="L6" s="124"/>
      <c r="M6" s="127"/>
      <c r="N6" s="128"/>
      <c r="O6" s="129"/>
      <c r="P6" s="129"/>
      <c r="Q6" s="132"/>
      <c r="R6" s="133"/>
    </row>
    <row r="7" spans="1:18" ht="36.75" customHeight="1" x14ac:dyDescent="0.3">
      <c r="B7" s="52" t="s">
        <v>2799</v>
      </c>
      <c r="C7" s="109">
        <f>'[1]Accès-Année1'!M968</f>
        <v>0</v>
      </c>
      <c r="D7" s="109"/>
      <c r="E7" s="114">
        <f>C7*1.2</f>
        <v>0</v>
      </c>
      <c r="F7" s="114"/>
      <c r="G7" s="109">
        <f>'[1]Accès-Année1'!O969+'[1]Accès-Année2'!O969</f>
        <v>0</v>
      </c>
      <c r="H7" s="109"/>
      <c r="I7" s="114">
        <f>G7*1.2</f>
        <v>0</v>
      </c>
      <c r="J7" s="114"/>
      <c r="K7" s="109">
        <f>'[1]Accès-Année1'!O969+'[1]Accès-Année2'!O969*3</f>
        <v>0</v>
      </c>
      <c r="L7" s="109"/>
      <c r="M7" s="114">
        <f>K7*1.2</f>
        <v>0</v>
      </c>
      <c r="N7" s="114"/>
      <c r="O7" s="109">
        <f>'[1]Accès-Année1'!O969+'[1]Accès-Année2'!O969*4</f>
        <v>0</v>
      </c>
      <c r="P7" s="109"/>
      <c r="Q7" s="114">
        <f>O7*1.2</f>
        <v>0</v>
      </c>
      <c r="R7" s="114"/>
    </row>
    <row r="8" spans="1:18" ht="36.75" customHeight="1" x14ac:dyDescent="0.3">
      <c r="B8" s="30" t="s">
        <v>2810</v>
      </c>
      <c r="C8" s="107">
        <f>[1]Prestations!E7</f>
        <v>0</v>
      </c>
      <c r="D8" s="108"/>
      <c r="E8" s="109">
        <f>C8*1.2</f>
        <v>0</v>
      </c>
      <c r="F8" s="109"/>
      <c r="G8" s="107">
        <f>C8*2</f>
        <v>0</v>
      </c>
      <c r="H8" s="108"/>
      <c r="I8" s="109">
        <f>G8*1.2</f>
        <v>0</v>
      </c>
      <c r="J8" s="109"/>
      <c r="K8" s="107">
        <f>C8*4</f>
        <v>0</v>
      </c>
      <c r="L8" s="108"/>
      <c r="M8" s="109">
        <f>K8*1.2</f>
        <v>0</v>
      </c>
      <c r="N8" s="109"/>
      <c r="O8" s="107">
        <f>C8*5</f>
        <v>0</v>
      </c>
      <c r="P8" s="108"/>
      <c r="Q8" s="109">
        <f>O8*1.2</f>
        <v>0</v>
      </c>
      <c r="R8" s="109"/>
    </row>
    <row r="9" spans="1:18" s="55" customFormat="1" ht="36.75" customHeight="1" x14ac:dyDescent="0.35">
      <c r="B9" s="56" t="s">
        <v>2811</v>
      </c>
      <c r="C9" s="115">
        <f>SUM(C7:D8)</f>
        <v>0</v>
      </c>
      <c r="D9" s="116"/>
      <c r="E9" s="117">
        <f>C9*1.2</f>
        <v>0</v>
      </c>
      <c r="F9" s="117"/>
      <c r="G9" s="110">
        <f>SUM(G7:H8)</f>
        <v>0</v>
      </c>
      <c r="H9" s="111"/>
      <c r="I9" s="112">
        <f>G9*1.2</f>
        <v>0</v>
      </c>
      <c r="J9" s="112"/>
      <c r="K9" s="110">
        <f>SUM(K7:L8)</f>
        <v>0</v>
      </c>
      <c r="L9" s="111"/>
      <c r="M9" s="113">
        <f>K9*1.2</f>
        <v>0</v>
      </c>
      <c r="N9" s="113"/>
      <c r="O9" s="110">
        <f>SUM(O7:P8)</f>
        <v>0</v>
      </c>
      <c r="P9" s="111"/>
      <c r="Q9" s="106">
        <f>O9*1.2</f>
        <v>0</v>
      </c>
      <c r="R9" s="106"/>
    </row>
    <row r="10" spans="1:18" ht="36.75" customHeight="1" x14ac:dyDescent="0.3">
      <c r="B10" s="30" t="s">
        <v>2812</v>
      </c>
      <c r="C10" s="107">
        <f>[1]Prestations!E13</f>
        <v>0</v>
      </c>
      <c r="D10" s="108"/>
      <c r="E10" s="109">
        <f>C10*1.2</f>
        <v>0</v>
      </c>
      <c r="F10" s="109"/>
      <c r="G10" s="107" t="s">
        <v>2809</v>
      </c>
      <c r="H10" s="108"/>
      <c r="I10" s="107" t="s">
        <v>2809</v>
      </c>
      <c r="J10" s="108"/>
      <c r="K10" s="107" t="s">
        <v>2809</v>
      </c>
      <c r="L10" s="108"/>
      <c r="M10" s="107" t="s">
        <v>2809</v>
      </c>
      <c r="N10" s="108"/>
      <c r="O10" s="107" t="s">
        <v>2809</v>
      </c>
      <c r="P10" s="108"/>
      <c r="Q10" s="107" t="s">
        <v>2809</v>
      </c>
      <c r="R10" s="108"/>
    </row>
    <row r="11" spans="1:18" ht="36.75" customHeight="1" x14ac:dyDescent="0.3">
      <c r="B11" s="54" t="s">
        <v>2782</v>
      </c>
      <c r="C11" s="102">
        <f>C9+C10</f>
        <v>0</v>
      </c>
      <c r="D11" s="103"/>
      <c r="E11" s="104">
        <f>C11*1.2</f>
        <v>0</v>
      </c>
      <c r="F11" s="104"/>
      <c r="G11" s="98">
        <f>G9+$C$10</f>
        <v>0</v>
      </c>
      <c r="H11" s="99"/>
      <c r="I11" s="105">
        <f>G11*1.2</f>
        <v>0</v>
      </c>
      <c r="J11" s="105"/>
      <c r="K11" s="98">
        <f>K9+$C$10</f>
        <v>0</v>
      </c>
      <c r="L11" s="99"/>
      <c r="M11" s="97">
        <f>K11*1.2</f>
        <v>0</v>
      </c>
      <c r="N11" s="97"/>
      <c r="O11" s="98">
        <f>O9+$C$10</f>
        <v>0</v>
      </c>
      <c r="P11" s="99"/>
      <c r="Q11" s="100">
        <f>O11*1.2</f>
        <v>0</v>
      </c>
      <c r="R11" s="100"/>
    </row>
    <row r="13" spans="1:18" s="140" customFormat="1" ht="30" customHeight="1" x14ac:dyDescent="0.25">
      <c r="B13" s="141" t="s">
        <v>2815</v>
      </c>
      <c r="C13" s="142"/>
      <c r="D13" s="142"/>
      <c r="E13" s="142"/>
      <c r="F13" s="142"/>
    </row>
    <row r="14" spans="1:18" s="143" customFormat="1" ht="45" customHeight="1" thickBot="1" x14ac:dyDescent="0.3">
      <c r="B14" s="144" t="s">
        <v>2816</v>
      </c>
      <c r="C14" s="145" t="s">
        <v>2817</v>
      </c>
      <c r="D14" s="145"/>
      <c r="E14" s="145"/>
      <c r="F14" s="145"/>
      <c r="G14" s="146"/>
      <c r="H14" s="146"/>
      <c r="I14" s="147"/>
      <c r="J14" s="147"/>
      <c r="K14" s="147"/>
      <c r="L14" s="147"/>
      <c r="M14" s="147"/>
      <c r="N14" s="147"/>
      <c r="O14" s="147"/>
      <c r="P14" s="147"/>
      <c r="Q14" s="147"/>
      <c r="R14" s="147"/>
    </row>
    <row r="15" spans="1:18" s="143" customFormat="1" ht="60" customHeight="1" thickBot="1" x14ac:dyDescent="0.3">
      <c r="B15" s="148" t="s">
        <v>2818</v>
      </c>
      <c r="C15" s="145" t="s">
        <v>2819</v>
      </c>
      <c r="D15" s="145"/>
      <c r="E15" s="145"/>
      <c r="F15" s="145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</row>
    <row r="16" spans="1:18" s="143" customFormat="1" ht="60" customHeight="1" thickBot="1" x14ac:dyDescent="0.3">
      <c r="B16" s="148" t="s">
        <v>2820</v>
      </c>
      <c r="C16" s="145" t="s">
        <v>2821</v>
      </c>
      <c r="D16" s="145"/>
      <c r="E16" s="145"/>
      <c r="F16" s="145"/>
      <c r="G16" s="146"/>
      <c r="H16" s="146"/>
      <c r="I16" s="149"/>
      <c r="J16" s="149"/>
      <c r="K16" s="149"/>
      <c r="L16" s="149"/>
      <c r="M16" s="149"/>
      <c r="N16" s="149"/>
      <c r="O16" s="149"/>
      <c r="P16" s="149"/>
      <c r="Q16" s="149"/>
      <c r="R16" s="149"/>
    </row>
    <row r="17" spans="2:18" s="143" customFormat="1" ht="60" customHeight="1" thickBot="1" x14ac:dyDescent="0.3">
      <c r="B17" s="148" t="s">
        <v>2822</v>
      </c>
      <c r="C17" s="145" t="s">
        <v>2823</v>
      </c>
      <c r="D17" s="145"/>
      <c r="E17" s="145"/>
      <c r="F17" s="145"/>
      <c r="G17" s="146"/>
      <c r="H17" s="146"/>
      <c r="I17" s="149"/>
      <c r="J17" s="149"/>
      <c r="K17" s="149"/>
      <c r="L17" s="149"/>
      <c r="M17" s="149"/>
      <c r="N17" s="149"/>
      <c r="O17" s="149"/>
      <c r="P17" s="149"/>
      <c r="Q17" s="150"/>
      <c r="R17" s="150"/>
    </row>
  </sheetData>
  <mergeCells count="60">
    <mergeCell ref="C17:F17"/>
    <mergeCell ref="I17:N17"/>
    <mergeCell ref="O17:P17"/>
    <mergeCell ref="C14:F14"/>
    <mergeCell ref="C15:F15"/>
    <mergeCell ref="C16:F16"/>
    <mergeCell ref="I16:N16"/>
    <mergeCell ref="O16:R16"/>
    <mergeCell ref="B5:B6"/>
    <mergeCell ref="C5:D6"/>
    <mergeCell ref="E5:F6"/>
    <mergeCell ref="C7:D7"/>
    <mergeCell ref="E7:F7"/>
    <mergeCell ref="C8:D8"/>
    <mergeCell ref="E8:F8"/>
    <mergeCell ref="C9:D9"/>
    <mergeCell ref="E9:F9"/>
    <mergeCell ref="G4:R4"/>
    <mergeCell ref="G5:H6"/>
    <mergeCell ref="I5:J6"/>
    <mergeCell ref="K5:L6"/>
    <mergeCell ref="M5:N6"/>
    <mergeCell ref="O5:P6"/>
    <mergeCell ref="Q5:R6"/>
    <mergeCell ref="G7:H7"/>
    <mergeCell ref="I7:J7"/>
    <mergeCell ref="K7:L7"/>
    <mergeCell ref="M7:N7"/>
    <mergeCell ref="O7:P7"/>
    <mergeCell ref="Q7:R7"/>
    <mergeCell ref="G8:H8"/>
    <mergeCell ref="I8:J8"/>
    <mergeCell ref="K8:L8"/>
    <mergeCell ref="M8:N8"/>
    <mergeCell ref="O8:P8"/>
    <mergeCell ref="Q8:R8"/>
    <mergeCell ref="M10:N10"/>
    <mergeCell ref="O10:P10"/>
    <mergeCell ref="Q10:R10"/>
    <mergeCell ref="G9:H9"/>
    <mergeCell ref="I9:J9"/>
    <mergeCell ref="K9:L9"/>
    <mergeCell ref="M9:N9"/>
    <mergeCell ref="O9:P9"/>
    <mergeCell ref="M11:N11"/>
    <mergeCell ref="O11:P11"/>
    <mergeCell ref="Q11:R11"/>
    <mergeCell ref="A1:R1"/>
    <mergeCell ref="A2:R2"/>
    <mergeCell ref="C11:D11"/>
    <mergeCell ref="E11:F11"/>
    <mergeCell ref="G11:H11"/>
    <mergeCell ref="I11:J11"/>
    <mergeCell ref="K11:L11"/>
    <mergeCell ref="Q9:R9"/>
    <mergeCell ref="C10:D10"/>
    <mergeCell ref="E10:F10"/>
    <mergeCell ref="G10:H10"/>
    <mergeCell ref="I10:J10"/>
    <mergeCell ref="K10:L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Introduction</vt:lpstr>
      <vt:lpstr>Accès-Année1</vt:lpstr>
      <vt:lpstr>Accès-Année2</vt:lpstr>
      <vt:lpstr>Prestations</vt:lpstr>
      <vt:lpstr>Total</vt:lpstr>
      <vt:lpstr>Introduction!Zone_d_impression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réponses - DNS v3</dc:title>
  <dc:subject>AO CNAMTS DNS v3</dc:subject>
  <dc:creator>Olivier COMBOT</dc:creator>
  <cp:lastModifiedBy>COMBOT OLIVIER (CNAM / Rennes)</cp:lastModifiedBy>
  <cp:lastPrinted>2008-06-17T14:16:06Z</cp:lastPrinted>
  <dcterms:created xsi:type="dcterms:W3CDTF">2007-11-13T21:58:26Z</dcterms:created>
  <dcterms:modified xsi:type="dcterms:W3CDTF">2025-07-23T19:38:30Z</dcterms:modified>
</cp:coreProperties>
</file>